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documenti ungheria\preventivi\"/>
    </mc:Choice>
  </mc:AlternateContent>
  <bookViews>
    <workbookView xWindow="0" yWindow="0" windowWidth="20490" windowHeight="7620" activeTab="2"/>
  </bookViews>
  <sheets>
    <sheet name="àrajànlat" sheetId="2" r:id="rId1"/>
    <sheet name="ètelek kivàlasztàsa itt" sheetId="1" r:id="rId2"/>
    <sheet name="hàttèr szàmìtàsok" sheetId="3" r:id="rId3"/>
  </sheets>
  <definedNames>
    <definedName name="_xlnm._FilterDatabase" localSheetId="0" hidden="1">àrajànlat!$A$8:$B$184</definedName>
    <definedName name="_xlnm._FilterDatabase" localSheetId="2" hidden="1">'hàttèr szàmìtàsok'!$A$1:$F$101</definedName>
    <definedName name="_xlnm.Print_Area" localSheetId="2">'hàttèr szàmìtàsok'!$A$1:$G$65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9" i="2"/>
  <c r="B20" i="2"/>
  <c r="B21" i="2"/>
  <c r="B22" i="2"/>
  <c r="B23" i="2"/>
  <c r="B24" i="2"/>
  <c r="A113" i="2"/>
  <c r="A114" i="2"/>
  <c r="A115" i="2"/>
  <c r="A116" i="2"/>
  <c r="A103" i="2"/>
  <c r="A104" i="2"/>
  <c r="A105" i="2"/>
  <c r="A106" i="2"/>
  <c r="A107" i="2"/>
  <c r="A108" i="2"/>
  <c r="A109" i="2"/>
  <c r="A110" i="2"/>
  <c r="A111" i="2"/>
  <c r="A112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A21" i="1"/>
  <c r="A56" i="1" l="1"/>
  <c r="A57" i="2" s="1"/>
  <c r="A57" i="1"/>
  <c r="A58" i="1"/>
  <c r="A23" i="1"/>
  <c r="A24" i="2" s="1"/>
  <c r="A22" i="1"/>
  <c r="C9" i="3"/>
  <c r="E9" i="3" s="1"/>
  <c r="C42" i="3"/>
  <c r="E42" i="3" s="1"/>
  <c r="C43" i="3"/>
  <c r="E43" i="3" s="1"/>
  <c r="C44" i="3"/>
  <c r="E44" i="3" s="1"/>
  <c r="A58" i="2"/>
  <c r="A59" i="2"/>
  <c r="A104" i="1"/>
  <c r="C104" i="1"/>
  <c r="A105" i="1"/>
  <c r="C105" i="1"/>
  <c r="A106" i="1"/>
  <c r="C106" i="1"/>
  <c r="A59" i="1"/>
  <c r="A60" i="2" s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47" i="1"/>
  <c r="C3" i="3"/>
  <c r="C11" i="3"/>
  <c r="C12" i="3"/>
  <c r="C13" i="3"/>
  <c r="C14" i="3"/>
  <c r="C15" i="3"/>
  <c r="C16" i="3"/>
  <c r="C17" i="3"/>
  <c r="C19" i="3"/>
  <c r="C20" i="3"/>
  <c r="C21" i="3"/>
  <c r="C22" i="3"/>
  <c r="C23" i="3"/>
  <c r="C24" i="3"/>
  <c r="C26" i="3"/>
  <c r="C27" i="3"/>
  <c r="C28" i="3"/>
  <c r="C29" i="3"/>
  <c r="C30" i="3"/>
  <c r="C31" i="3"/>
  <c r="C32" i="3"/>
  <c r="C33" i="3"/>
  <c r="C34" i="3"/>
  <c r="C36" i="3"/>
  <c r="C37" i="3"/>
  <c r="C38" i="3"/>
  <c r="C39" i="3"/>
  <c r="C40" i="3"/>
  <c r="C41" i="3"/>
  <c r="C46" i="3"/>
  <c r="C47" i="3"/>
  <c r="C48" i="3"/>
  <c r="C49" i="3"/>
  <c r="C50" i="3"/>
  <c r="C52" i="3"/>
  <c r="C53" i="3"/>
  <c r="C54" i="3"/>
  <c r="C55" i="3"/>
  <c r="C56" i="3"/>
  <c r="C57" i="3"/>
  <c r="C58" i="3"/>
  <c r="C59" i="3"/>
  <c r="C60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4" i="3"/>
  <c r="C5" i="3"/>
  <c r="C6" i="3"/>
  <c r="C7" i="3"/>
  <c r="C8" i="3"/>
  <c r="B107" i="1" l="1"/>
  <c r="B5" i="1" s="1"/>
  <c r="E3" i="3" l="1"/>
  <c r="E4" i="3"/>
  <c r="E5" i="3"/>
  <c r="E6" i="3"/>
  <c r="E7" i="3"/>
  <c r="E8" i="3"/>
  <c r="E11" i="3"/>
  <c r="E12" i="3"/>
  <c r="E13" i="3"/>
  <c r="E14" i="3"/>
  <c r="E15" i="3"/>
  <c r="E16" i="3"/>
  <c r="E17" i="3"/>
  <c r="E19" i="3"/>
  <c r="E20" i="3"/>
  <c r="E21" i="3"/>
  <c r="E22" i="3"/>
  <c r="E23" i="3"/>
  <c r="E24" i="3"/>
  <c r="E26" i="3"/>
  <c r="E27" i="3"/>
  <c r="E28" i="3"/>
  <c r="E29" i="3"/>
  <c r="E30" i="3"/>
  <c r="E31" i="3"/>
  <c r="E32" i="3"/>
  <c r="E33" i="3"/>
  <c r="E34" i="3"/>
  <c r="E36" i="3"/>
  <c r="E37" i="3"/>
  <c r="E38" i="3"/>
  <c r="E39" i="3"/>
  <c r="E40" i="3"/>
  <c r="E41" i="3"/>
  <c r="E46" i="3"/>
  <c r="E47" i="3"/>
  <c r="E48" i="3"/>
  <c r="E49" i="3"/>
  <c r="E50" i="3"/>
  <c r="E52" i="3"/>
  <c r="E53" i="3"/>
  <c r="E54" i="3"/>
  <c r="E55" i="3"/>
  <c r="E56" i="3"/>
  <c r="E57" i="3"/>
  <c r="E58" i="3"/>
  <c r="E59" i="3"/>
  <c r="E60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C18" i="1"/>
  <c r="C19" i="1"/>
  <c r="C20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D108" i="1"/>
  <c r="C108" i="1" s="1"/>
  <c r="D109" i="1"/>
  <c r="C109" i="1" s="1"/>
  <c r="D110" i="1"/>
  <c r="C110" i="1" s="1"/>
  <c r="D111" i="1"/>
  <c r="C111" i="1" s="1"/>
  <c r="D112" i="1"/>
  <c r="C112" i="1" s="1"/>
  <c r="D113" i="1"/>
  <c r="C113" i="1" s="1"/>
  <c r="D114" i="1"/>
  <c r="C114" i="1" s="1"/>
  <c r="A89" i="2"/>
  <c r="A90" i="2"/>
  <c r="A91" i="2"/>
  <c r="A92" i="2"/>
  <c r="A93" i="2"/>
  <c r="A94" i="2"/>
  <c r="A95" i="2"/>
  <c r="A96" i="2"/>
  <c r="A97" i="2"/>
  <c r="A99" i="2"/>
  <c r="A100" i="2"/>
  <c r="A101" i="2"/>
  <c r="A102" i="2"/>
  <c r="A108" i="1"/>
  <c r="A109" i="1"/>
  <c r="A110" i="1"/>
  <c r="A111" i="1"/>
  <c r="A112" i="1"/>
  <c r="A113" i="1"/>
  <c r="A114" i="1"/>
  <c r="B18" i="2"/>
  <c r="A98" i="2"/>
  <c r="A17" i="1"/>
  <c r="A18" i="2" s="1"/>
  <c r="A18" i="1"/>
  <c r="A19" i="2" s="1"/>
  <c r="A19" i="1"/>
  <c r="A20" i="2" s="1"/>
  <c r="A20" i="1"/>
  <c r="A21" i="2" s="1"/>
  <c r="A22" i="2"/>
  <c r="A23" i="2"/>
  <c r="A24" i="1"/>
  <c r="A25" i="2" s="1"/>
  <c r="A25" i="1"/>
  <c r="A26" i="2" s="1"/>
  <c r="A26" i="1"/>
  <c r="A27" i="2" s="1"/>
  <c r="A27" i="1"/>
  <c r="A28" i="2" s="1"/>
  <c r="A28" i="1"/>
  <c r="A29" i="2" s="1"/>
  <c r="A29" i="1"/>
  <c r="A30" i="2" s="1"/>
  <c r="A30" i="1"/>
  <c r="A31" i="2" s="1"/>
  <c r="A31" i="1"/>
  <c r="A32" i="2" s="1"/>
  <c r="A32" i="1"/>
  <c r="A33" i="2" s="1"/>
  <c r="A33" i="1"/>
  <c r="A34" i="2" s="1"/>
  <c r="A34" i="1"/>
  <c r="A35" i="2" s="1"/>
  <c r="A35" i="1"/>
  <c r="A36" i="2" s="1"/>
  <c r="A36" i="1"/>
  <c r="A37" i="2" s="1"/>
  <c r="A37" i="1"/>
  <c r="A38" i="2" s="1"/>
  <c r="A38" i="1"/>
  <c r="A39" i="2" s="1"/>
  <c r="A39" i="1"/>
  <c r="A40" i="2" s="1"/>
  <c r="A40" i="1"/>
  <c r="A41" i="2" s="1"/>
  <c r="A41" i="1"/>
  <c r="A42" i="2" s="1"/>
  <c r="A42" i="1"/>
  <c r="A43" i="2" s="1"/>
  <c r="A43" i="1"/>
  <c r="A44" i="2" s="1"/>
  <c r="A44" i="1"/>
  <c r="A45" i="2" s="1"/>
  <c r="A45" i="1"/>
  <c r="A46" i="2" s="1"/>
  <c r="A46" i="1"/>
  <c r="A47" i="2" s="1"/>
  <c r="A48" i="2"/>
  <c r="A48" i="1"/>
  <c r="A49" i="2" s="1"/>
  <c r="A49" i="1"/>
  <c r="A50" i="2" s="1"/>
  <c r="A50" i="1"/>
  <c r="A51" i="2" s="1"/>
  <c r="A51" i="1"/>
  <c r="A52" i="2" s="1"/>
  <c r="A52" i="1"/>
  <c r="A53" i="2" s="1"/>
  <c r="A53" i="1"/>
  <c r="A54" i="2" s="1"/>
  <c r="A54" i="1"/>
  <c r="A55" i="2" s="1"/>
  <c r="A55" i="1"/>
  <c r="A56" i="2" s="1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E94" i="3" l="1"/>
  <c r="A8" i="1"/>
  <c r="A9" i="1"/>
  <c r="A10" i="1"/>
  <c r="A11" i="1"/>
  <c r="A12" i="1"/>
  <c r="A13" i="1"/>
  <c r="A16" i="1"/>
  <c r="A2" i="2" l="1"/>
  <c r="A9" i="2"/>
  <c r="B10" i="2"/>
  <c r="B11" i="2"/>
  <c r="B12" i="2"/>
  <c r="B13" i="2"/>
  <c r="B14" i="2"/>
  <c r="B9" i="2"/>
  <c r="C96" i="3"/>
  <c r="E96" i="3" s="1"/>
  <c r="C97" i="3"/>
  <c r="E97" i="3" s="1"/>
  <c r="C98" i="3"/>
  <c r="E98" i="3" s="1"/>
  <c r="C99" i="3"/>
  <c r="E99" i="3" s="1"/>
  <c r="C100" i="3"/>
  <c r="E100" i="3" s="1"/>
  <c r="C95" i="3"/>
  <c r="E95" i="3" s="1"/>
  <c r="A10" i="2"/>
  <c r="A11" i="2"/>
  <c r="A12" i="2"/>
  <c r="A13" i="2"/>
  <c r="A14" i="2"/>
  <c r="A16" i="2"/>
  <c r="A17" i="2"/>
  <c r="D17" i="1"/>
  <c r="C17" i="1" s="1"/>
  <c r="C107" i="1" s="1"/>
  <c r="B3" i="1" s="1"/>
  <c r="D16" i="1"/>
  <c r="E101" i="3" l="1"/>
  <c r="B2" i="1" s="1"/>
  <c r="B4" i="1" s="1"/>
  <c r="B6" i="1" s="1"/>
  <c r="B7" i="2" l="1"/>
  <c r="B2" i="2" l="1"/>
  <c r="B3" i="2" s="1"/>
  <c r="B4" i="2" l="1"/>
  <c r="B5" i="2" s="1"/>
  <c r="B6" i="2" s="1"/>
</calcChain>
</file>

<file path=xl/sharedStrings.xml><?xml version="1.0" encoding="utf-8"?>
<sst xmlns="http://schemas.openxmlformats.org/spreadsheetml/2006/main" count="228" uniqueCount="207">
  <si>
    <r>
      <t>1.</t>
    </r>
    <r>
      <rPr>
        <b/>
        <sz val="11"/>
        <color rgb="FF000000"/>
        <rFont val="Calibri"/>
        <family val="2"/>
        <scheme val="minor"/>
      </rPr>
      <t>Tartellette con crema di ricotta e pate di olive nere</t>
    </r>
  </si>
  <si>
    <r>
      <t>2.</t>
    </r>
    <r>
      <rPr>
        <b/>
        <sz val="11"/>
        <color rgb="FF000000"/>
        <rFont val="Calibri"/>
        <family val="2"/>
        <scheme val="minor"/>
      </rPr>
      <t>Carpaccio di filetto di Maiale stgionato rucola e caciocavallo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</si>
  <si>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Piccoli antipasti all’ italiana </t>
    </r>
  </si>
  <si>
    <r>
      <t>4.</t>
    </r>
    <r>
      <rPr>
        <b/>
        <sz val="11"/>
        <color rgb="FF000000"/>
        <rFont val="Calibri"/>
        <family val="2"/>
        <scheme val="minor"/>
      </rPr>
      <t>Rolle di mozzarella pancetta e rucola</t>
    </r>
  </si>
  <si>
    <r>
      <t>1.</t>
    </r>
    <r>
      <rPr>
        <b/>
        <sz val="11"/>
        <color rgb="FF000000"/>
        <rFont val="Calibri"/>
        <family val="2"/>
        <scheme val="minor"/>
      </rPr>
      <t xml:space="preserve">Pomodoro San Marzano dop, e Mozzarella di Bufala </t>
    </r>
  </si>
  <si>
    <r>
      <t>2.</t>
    </r>
    <r>
      <rPr>
        <b/>
        <sz val="11"/>
        <color rgb="FF000000"/>
        <rFont val="Calibri"/>
        <family val="2"/>
        <scheme val="minor"/>
      </rPr>
      <t>Pomodoro San Marzano dop e Salsiccia Lucanica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</si>
  <si>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Pomodoro San Marzano dop Caciocavallo , Pancetta e crema tartufata </t>
    </r>
  </si>
  <si>
    <r>
      <t>4.</t>
    </r>
    <r>
      <rPr>
        <b/>
        <sz val="11"/>
        <color rgb="FF000000"/>
        <rFont val="Calibri"/>
        <family val="2"/>
        <scheme val="minor"/>
      </rPr>
      <t>Pomodoro san Marzano , Salame e olive tagiasche</t>
    </r>
  </si>
  <si>
    <r>
      <t>5.</t>
    </r>
    <r>
      <rPr>
        <b/>
        <sz val="11"/>
        <color rgb="FF000000"/>
        <rFont val="Calibri"/>
        <family val="2"/>
        <scheme val="minor"/>
      </rPr>
      <t>Bianca con mozzarella caciocavallo, pancetta, peperoni cruschi e tartufo.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</si>
  <si>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Bianca con panna  mozzarella crema di pistacchio olive schiacciate di Sicilia </t>
    </r>
  </si>
  <si>
    <r>
      <t>1.</t>
    </r>
    <r>
      <rPr>
        <b/>
        <sz val="11"/>
        <color rgb="FF000000"/>
        <rFont val="Calibri"/>
        <family val="2"/>
        <scheme val="minor"/>
      </rPr>
      <t>Caciocavallo e crema di carciofi</t>
    </r>
  </si>
  <si>
    <r>
      <t>2.</t>
    </r>
    <r>
      <rPr>
        <b/>
        <sz val="11"/>
        <color rgb="FF000000"/>
        <rFont val="Calibri"/>
        <family val="2"/>
        <scheme val="minor"/>
      </rPr>
      <t>Caciocavallo e crema al tartufo</t>
    </r>
  </si>
  <si>
    <r>
      <t>3.</t>
    </r>
    <r>
      <rPr>
        <b/>
        <sz val="11"/>
        <color rgb="FF000000"/>
        <rFont val="Calibri"/>
        <family val="2"/>
        <scheme val="minor"/>
      </rPr>
      <t>Caciocavallo e porcini</t>
    </r>
  </si>
  <si>
    <r>
      <t>4.</t>
    </r>
    <r>
      <rPr>
        <b/>
        <sz val="11"/>
        <color rgb="FF000000"/>
        <rFont val="Calibri"/>
        <family val="2"/>
        <scheme val="minor"/>
      </rPr>
      <t>Caciocavallo e crema pistacchio</t>
    </r>
  </si>
  <si>
    <r>
      <t>5.</t>
    </r>
    <r>
      <rPr>
        <b/>
        <sz val="11"/>
        <color rgb="FF000000"/>
        <rFont val="Calibri"/>
        <family val="2"/>
        <scheme val="minor"/>
      </rPr>
      <t>Caciocavallo e nduja</t>
    </r>
  </si>
  <si>
    <r>
      <t>6.</t>
    </r>
    <r>
      <rPr>
        <b/>
        <sz val="11"/>
        <color rgb="FF000000"/>
        <rFont val="Calibri"/>
        <family val="2"/>
        <scheme val="minor"/>
      </rPr>
      <t>Caciocavallo e pesto al basilico</t>
    </r>
  </si>
  <si>
    <r>
      <t>7.</t>
    </r>
    <r>
      <rPr>
        <b/>
        <sz val="11"/>
        <color rgb="FF000000"/>
        <rFont val="Calibri"/>
        <family val="2"/>
        <scheme val="minor"/>
      </rPr>
      <t>Caciocavallo e pate di olive nere</t>
    </r>
  </si>
  <si>
    <r>
      <t>8.</t>
    </r>
    <r>
      <rPr>
        <b/>
        <sz val="11"/>
        <color rgb="FF000000"/>
        <rFont val="Calibri"/>
        <family val="2"/>
        <scheme val="minor"/>
      </rPr>
      <t xml:space="preserve">Caciocavallo e pate di olive verdi </t>
    </r>
  </si>
  <si>
    <r>
      <t>1.</t>
    </r>
    <r>
      <rPr>
        <b/>
        <sz val="11"/>
        <color rgb="FF000000"/>
        <rFont val="Calibri"/>
        <family val="2"/>
        <scheme val="minor"/>
      </rPr>
      <t xml:space="preserve">Crema di ricotta di Bufala al tartufo , Pancetta pepe alloro </t>
    </r>
  </si>
  <si>
    <r>
      <t>2.</t>
    </r>
    <r>
      <rPr>
        <b/>
        <sz val="11"/>
        <color rgb="FF000000"/>
        <rFont val="Calibri"/>
        <family val="2"/>
        <scheme val="minor"/>
      </rPr>
      <t>Filetto di maiale crema di ricotta al basilico pomodoro e mozzarella di Bufala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</si>
  <si>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Crema di ricotta al Pistacchio e Pancetta arrotolata con Pepe e Alloro </t>
    </r>
  </si>
  <si>
    <r>
      <t>4.</t>
    </r>
    <r>
      <rPr>
        <b/>
        <sz val="11"/>
        <color rgb="FF000000"/>
        <rFont val="Calibri"/>
        <family val="2"/>
        <scheme val="minor"/>
      </rPr>
      <t>Crema di ricotta di Bufala alle olive nere di Sicilia salsa tartufata e capocollo</t>
    </r>
  </si>
  <si>
    <r>
      <t>5.</t>
    </r>
    <r>
      <rPr>
        <b/>
        <sz val="11"/>
        <color rgb="FF000000"/>
        <rFont val="Calibri"/>
        <family val="2"/>
        <scheme val="minor"/>
      </rPr>
      <t>Crema di ricotta alle olive verdi dolci di Sicilia e Salsiccia campagnolo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</si>
  <si>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Crema di carciofi, soppressata e mozzarella di Bufala </t>
    </r>
  </si>
  <si>
    <r>
      <t>1.</t>
    </r>
    <r>
      <rPr>
        <b/>
        <sz val="11"/>
        <color rgb="FF000000"/>
        <rFont val="Calibri"/>
        <family val="2"/>
        <scheme val="minor"/>
      </rPr>
      <t xml:space="preserve">Soppressata con pepe </t>
    </r>
  </si>
  <si>
    <r>
      <t>2.</t>
    </r>
    <r>
      <rPr>
        <b/>
        <sz val="11"/>
        <color rgb="FF000000"/>
        <rFont val="Calibri"/>
        <family val="2"/>
        <scheme val="minor"/>
      </rPr>
      <t>Pancetta arrotolata pepe e alloro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</si>
  <si>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Filetto di maiale stagionato al pepe </t>
    </r>
  </si>
  <si>
    <r>
      <t>4.</t>
    </r>
    <r>
      <rPr>
        <b/>
        <sz val="11"/>
        <color rgb="FF000000"/>
        <rFont val="Calibri"/>
        <family val="2"/>
        <scheme val="minor"/>
      </rPr>
      <t>Salame campagnolo</t>
    </r>
  </si>
  <si>
    <r>
      <t>5.</t>
    </r>
    <r>
      <rPr>
        <b/>
        <sz val="11"/>
        <color rgb="FF000000"/>
        <rFont val="Calibri"/>
        <family val="2"/>
        <scheme val="minor"/>
      </rPr>
      <t>Treccione di Bufala</t>
    </r>
  </si>
  <si>
    <r>
      <t>6.</t>
    </r>
    <r>
      <rPr>
        <b/>
        <sz val="11"/>
        <color rgb="FF000000"/>
        <rFont val="Calibri"/>
        <family val="2"/>
        <scheme val="minor"/>
      </rPr>
      <t>Caciocavallo di Bufala</t>
    </r>
  </si>
  <si>
    <r>
      <t>7.</t>
    </r>
    <r>
      <rPr>
        <b/>
        <sz val="11"/>
        <color rgb="FF000000"/>
        <rFont val="Calibri"/>
        <family val="2"/>
        <scheme val="minor"/>
      </rPr>
      <t>Bocconcini e mozzarelle di Bufala</t>
    </r>
  </si>
  <si>
    <r>
      <t>8.</t>
    </r>
    <r>
      <rPr>
        <b/>
        <sz val="11"/>
        <color rgb="FF000000"/>
        <rFont val="Calibri"/>
        <family val="2"/>
        <scheme val="minor"/>
      </rPr>
      <t xml:space="preserve">Olive miste </t>
    </r>
  </si>
  <si>
    <t>servizio</t>
  </si>
  <si>
    <t>pizzaiolo</t>
  </si>
  <si>
    <t>cameriere</t>
  </si>
  <si>
    <t>prodotti di consumo tovaglioli, carta, ecc</t>
  </si>
  <si>
    <t xml:space="preserve">trasporto </t>
  </si>
  <si>
    <t xml:space="preserve"> </t>
  </si>
  <si>
    <t xml:space="preserve">TABELLA PODOTTI </t>
  </si>
  <si>
    <t xml:space="preserve">TOTALE COSTO </t>
  </si>
  <si>
    <t>forno</t>
  </si>
  <si>
    <t>Crostoni ( 1 porzione = a 2 Pezzi)</t>
  </si>
  <si>
    <t>Pizze ( 1 porzione = a 1/4 di pizza )</t>
  </si>
  <si>
    <t>Focacce farcite ( 1 porzione = a 1 Pezzo)</t>
  </si>
  <si>
    <t>Taglieri  ( 1 porzione = a 30 gr di prodotto )</t>
  </si>
  <si>
    <t>9 ricotta</t>
  </si>
  <si>
    <t>Le paste gratinate al forno</t>
  </si>
  <si>
    <t>1.lasagna</t>
  </si>
  <si>
    <t>2.Orecchiette al ragu emiliano e mozzarella di Bufala Dop, Parmigiano reggiano</t>
  </si>
  <si>
    <t xml:space="preserve">3.Orecchiette con panna e prosciutto </t>
  </si>
  <si>
    <t>4.Strascinati con funghi e salsiccia</t>
  </si>
  <si>
    <t xml:space="preserve">5.Strascinati  mollicati e peperoni cruschi </t>
  </si>
  <si>
    <t>6.Conchiglioni ripieni di ricotta e spinaci</t>
  </si>
  <si>
    <t>7.Conchiglioni ripeni ricotta funghi e tartufo</t>
  </si>
  <si>
    <t>1.ricotta e spinaci</t>
  </si>
  <si>
    <t>2.ricotta, funghi e tartufo</t>
  </si>
  <si>
    <t>3.ricotta e salsiccia</t>
  </si>
  <si>
    <t>4.Ricotta e asparagi</t>
  </si>
  <si>
    <t>5.Ricotta e pistacchio</t>
  </si>
  <si>
    <t>5.Tartellette frutti di bosco</t>
  </si>
  <si>
    <t>6.Savaren alla frutta</t>
  </si>
  <si>
    <t>7.Babba alla nutella</t>
  </si>
  <si>
    <t>8.Cannoli con crema pasticciera</t>
  </si>
  <si>
    <t>9.Tiramisu alla nutella</t>
  </si>
  <si>
    <t>Acqua 500 cl</t>
  </si>
  <si>
    <t>Sanbitter bianco 100 cl</t>
  </si>
  <si>
    <t>Sanbitter rosso 100 cl</t>
  </si>
  <si>
    <t>Crodino classico 100 ml</t>
  </si>
  <si>
    <t>Crodino twist agrumi 150 cl</t>
  </si>
  <si>
    <t>Crodino twist frutti rossi 150 cl</t>
  </si>
  <si>
    <t>Chinotto 150 cl</t>
  </si>
  <si>
    <t>Aranciata san pellegrino 150cl</t>
  </si>
  <si>
    <t>Bibite</t>
  </si>
  <si>
    <t>Sformati e fagottini 100 gr circa</t>
  </si>
  <si>
    <t xml:space="preserve">I mignon Dolci </t>
  </si>
  <si>
    <t>LISTINO PREZZI PORZIONE</t>
  </si>
  <si>
    <t>scelta</t>
  </si>
  <si>
    <t>2.cannolo siciliano Granella  al pistacchio</t>
  </si>
  <si>
    <t>3.cannolo siciliano Granella cioccolato</t>
  </si>
  <si>
    <t xml:space="preserve">4.cannolo siciliano Granella nocciola </t>
  </si>
  <si>
    <t>Fő</t>
  </si>
  <si>
    <t>Szervizdíj és szállítás</t>
  </si>
  <si>
    <t>Áfa nélkül összesen</t>
  </si>
  <si>
    <t>Pizzaszakács</t>
  </si>
  <si>
    <t>Pincér</t>
  </si>
  <si>
    <t>Sütő</t>
  </si>
  <si>
    <t>Finger food ( 1 adag = a 2 db)</t>
  </si>
  <si>
    <r>
      <t>1.</t>
    </r>
    <r>
      <rPr>
        <b/>
        <sz val="11"/>
        <color rgb="FF000000"/>
        <rFont val="Calibri"/>
        <family val="2"/>
        <scheme val="minor"/>
      </rPr>
      <t>Sós kosárkák ricotta krémmel és fekete olívakrémmel</t>
    </r>
  </si>
  <si>
    <r>
      <t>2.Érlelt s</t>
    </r>
    <r>
      <rPr>
        <b/>
        <sz val="11"/>
        <color rgb="FF000000"/>
        <rFont val="Calibri"/>
        <family val="2"/>
        <scheme val="minor"/>
      </rPr>
      <t>ertés szűz szeletek rucolával és érlelt caciocavallo sajttal</t>
    </r>
  </si>
  <si>
    <r>
      <t>3.</t>
    </r>
    <r>
      <rPr>
        <b/>
        <sz val="11"/>
        <color rgb="FF000000"/>
        <rFont val="Calibri"/>
        <family val="2"/>
        <scheme val="minor"/>
      </rPr>
      <t>Olasz vegyes antipasti</t>
    </r>
  </si>
  <si>
    <r>
      <t>4.</t>
    </r>
    <r>
      <rPr>
        <b/>
        <sz val="11"/>
        <color rgb="FF000000"/>
        <rFont val="Calibri"/>
        <family val="2"/>
        <scheme val="minor"/>
      </rPr>
      <t>Mozzarella tekercs pancettával és rukolával</t>
    </r>
  </si>
  <si>
    <t>Sütőben sült kisadagos olasz tészták</t>
  </si>
  <si>
    <t>1.Lasagna</t>
  </si>
  <si>
    <t>2.Orecchiette tészta emíliai húsos raguval, bivalymozzarellával, parmezánnal</t>
  </si>
  <si>
    <t>3.Tejszínes orecchiette tészta sonkával</t>
  </si>
  <si>
    <t>4.Strascinati olasz házitészta erdei gombával és olasz kolbásszal</t>
  </si>
  <si>
    <t>5.Strascinati olasz házitészta pirított kenyérmorzsával és ropogós édespaprikával</t>
  </si>
  <si>
    <t>6. Rikottával és spenóttal töltött óriás kagyló tészta</t>
  </si>
  <si>
    <t>7. Rikottával, erdei gombával és szarvasgombával töltött óriás kagyló tészta</t>
  </si>
  <si>
    <t>Pizzák ( 1 adag = 1/4 szelet pizza)</t>
  </si>
  <si>
    <r>
      <t>1.</t>
    </r>
    <r>
      <rPr>
        <b/>
        <sz val="11"/>
        <color rgb="FF000000"/>
        <rFont val="Calibri"/>
        <family val="2"/>
        <scheme val="minor"/>
      </rPr>
      <t xml:space="preserve"> San Marzano DOP paradicsomos alap, friss bivalymozzarella</t>
    </r>
  </si>
  <si>
    <r>
      <t>2.</t>
    </r>
    <r>
      <rPr>
        <b/>
        <sz val="11"/>
        <color rgb="FF000000"/>
        <rFont val="Calibri"/>
        <family val="2"/>
        <scheme val="minor"/>
      </rPr>
      <t xml:space="preserve"> San Marzano DOP paradicsomos alap, édesköményes lukán szárazkolbász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</si>
  <si>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 San Marzano DOP paradicsomos alap, caciocavallo sajt, pancetta, szarvasgombakrém</t>
    </r>
  </si>
  <si>
    <r>
      <t>4.</t>
    </r>
    <r>
      <rPr>
        <b/>
        <sz val="11"/>
        <color rgb="FF000000"/>
        <rFont val="Calibri"/>
        <family val="2"/>
        <scheme val="minor"/>
      </rPr>
      <t xml:space="preserve"> San Marzano DOP paradicsomos alap, szalámi, ligúr "taggiasche" olívabogyó</t>
    </r>
  </si>
  <si>
    <r>
      <t>5.</t>
    </r>
    <r>
      <rPr>
        <b/>
        <sz val="11"/>
        <color rgb="FF000000"/>
        <rFont val="Calibri"/>
        <family val="2"/>
        <scheme val="minor"/>
      </rPr>
      <t xml:space="preserve"> Mozzarella alap, caciocavallo, pancetta, ropogós édespaprika, szarvasgomba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</si>
  <si>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 Tejszínes alap, mozzarella, pisztáciakrém, szicíliai "schiacciate" olívabogyó</t>
    </r>
  </si>
  <si>
    <t>Bruschetta (1 adag  = 2 darab)</t>
  </si>
  <si>
    <r>
      <t>1.</t>
    </r>
    <r>
      <rPr>
        <b/>
        <sz val="11"/>
        <color rgb="FF000000"/>
        <rFont val="Calibri"/>
        <family val="2"/>
        <scheme val="minor"/>
      </rPr>
      <t xml:space="preserve"> Caciocavallo sajt, articsóka krém</t>
    </r>
  </si>
  <si>
    <r>
      <t>2.</t>
    </r>
    <r>
      <rPr>
        <b/>
        <sz val="11"/>
        <color rgb="FF000000"/>
        <rFont val="Calibri"/>
        <family val="2"/>
        <scheme val="minor"/>
      </rPr>
      <t xml:space="preserve"> Caciocavallo sajt, szarvasgomba krém</t>
    </r>
  </si>
  <si>
    <r>
      <t xml:space="preserve">3. </t>
    </r>
    <r>
      <rPr>
        <b/>
        <sz val="11"/>
        <color rgb="FF000000"/>
        <rFont val="Calibri"/>
        <family val="2"/>
        <scheme val="minor"/>
      </rPr>
      <t>Caciocavallo sajt, vargánya</t>
    </r>
  </si>
  <si>
    <r>
      <t xml:space="preserve">4. </t>
    </r>
    <r>
      <rPr>
        <b/>
        <sz val="11"/>
        <color rgb="FF000000"/>
        <rFont val="Calibri"/>
        <family val="2"/>
        <scheme val="minor"/>
      </rPr>
      <t>Caciocavallo sajt, pisztácia krém</t>
    </r>
  </si>
  <si>
    <r>
      <t>5.</t>
    </r>
    <r>
      <rPr>
        <b/>
        <sz val="11"/>
        <color rgb="FF000000"/>
        <rFont val="Calibri"/>
        <family val="2"/>
        <scheme val="minor"/>
      </rPr>
      <t>Caciocavallo sajt, calabriai, csípős calabriai Nduja krém</t>
    </r>
  </si>
  <si>
    <r>
      <t xml:space="preserve">6. </t>
    </r>
    <r>
      <rPr>
        <b/>
        <sz val="11"/>
        <color rgb="FF000000"/>
        <rFont val="Calibri"/>
        <family val="2"/>
        <scheme val="minor"/>
      </rPr>
      <t>Caciocavallo sajt, bazsalikomos pesztó</t>
    </r>
  </si>
  <si>
    <r>
      <t xml:space="preserve">7. </t>
    </r>
    <r>
      <rPr>
        <b/>
        <sz val="11"/>
        <color rgb="FF000000"/>
        <rFont val="Calibri"/>
        <family val="2"/>
        <scheme val="minor"/>
      </rPr>
      <t>Caciocavallo sajt, fekete olíva krém</t>
    </r>
  </si>
  <si>
    <r>
      <t xml:space="preserve">8. </t>
    </r>
    <r>
      <rPr>
        <b/>
        <sz val="11"/>
        <color rgb="FF000000"/>
        <rFont val="Calibri"/>
        <family val="2"/>
        <scheme val="minor"/>
      </rPr>
      <t xml:space="preserve">Caciocavallo sajt, zöld olíva krémi </t>
    </r>
  </si>
  <si>
    <t>Töltött focaccia szendvicsek (1 adag = 1 darab)</t>
  </si>
  <si>
    <r>
      <t>2.</t>
    </r>
    <r>
      <rPr>
        <b/>
        <sz val="11"/>
        <color rgb="FF000000"/>
        <rFont val="Calibri"/>
        <family val="2"/>
        <scheme val="minor"/>
      </rPr>
      <t xml:space="preserve"> Sertés szűz, ricotta krém, friss bivalymozzarella paradicsommal, bazsalikommal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</si>
  <si>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 Pisztáciás rikotta krém, borskérges, babérleveles pancetta</t>
    </r>
  </si>
  <si>
    <r>
      <t>4.</t>
    </r>
    <r>
      <rPr>
        <b/>
        <sz val="11"/>
        <color rgb="FF000000"/>
        <rFont val="Calibri"/>
        <family val="2"/>
        <scheme val="minor"/>
      </rPr>
      <t xml:space="preserve"> Friss ricotta krém bivalytejből, szicíliai fekete olívabogyó, szarvasgomba krém, tarja</t>
    </r>
  </si>
  <si>
    <r>
      <t>1.</t>
    </r>
    <r>
      <rPr>
        <b/>
        <sz val="11"/>
        <color rgb="FF000000"/>
        <rFont val="Calibri"/>
        <family val="2"/>
        <scheme val="minor"/>
      </rPr>
      <t xml:space="preserve"> Friss ricotta krém bivalytejből, szarvasgombával, borskérges, babérleveles pancetta</t>
    </r>
  </si>
  <si>
    <r>
      <t>5.</t>
    </r>
    <r>
      <rPr>
        <b/>
        <sz val="11"/>
        <color rgb="FF000000"/>
        <rFont val="Calibri"/>
        <family val="2"/>
        <scheme val="minor"/>
      </rPr>
      <t xml:space="preserve"> Szicíliai zöld olívabogyó krém rikotta krémmel és Campagnolo szalámival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</si>
  <si>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 Articsóka krém, borsos "Soppressata" kolbász, friss bivaly mozzarella </t>
    </r>
  </si>
  <si>
    <t xml:space="preserve"> Sós leveles tészta kosárkák - Kb 100 g</t>
  </si>
  <si>
    <t>1. Ricotta krém spenóttal</t>
  </si>
  <si>
    <t>2. Ricotta krém, erdei gomba, szarvasgomba</t>
  </si>
  <si>
    <t>3. Ricotta krém, kolbász</t>
  </si>
  <si>
    <t>4. Ricotta krém, spárga</t>
  </si>
  <si>
    <t>5. Ricotta krém, pisztácia</t>
  </si>
  <si>
    <t>Vegyes olasz ízelítő  (1 adag = 30 g)</t>
  </si>
  <si>
    <r>
      <t>1.</t>
    </r>
    <r>
      <rPr>
        <b/>
        <sz val="11"/>
        <color rgb="FF000000"/>
        <rFont val="Calibri"/>
        <family val="2"/>
        <scheme val="minor"/>
      </rPr>
      <t xml:space="preserve"> Érlelt borsos "Soppressata" kolbász</t>
    </r>
  </si>
  <si>
    <r>
      <t>2.</t>
    </r>
    <r>
      <rPr>
        <b/>
        <sz val="11"/>
        <color rgb="FF000000"/>
        <rFont val="Calibri"/>
        <family val="2"/>
        <scheme val="minor"/>
      </rPr>
      <t xml:space="preserve"> Göngyölt borskérges pancetta babérlevéllel érlelve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</si>
  <si>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 Sovány sertéskaraj borssal</t>
    </r>
  </si>
  <si>
    <r>
      <t>4. "C</t>
    </r>
    <r>
      <rPr>
        <b/>
        <sz val="11"/>
        <color rgb="FF000000"/>
        <rFont val="Calibri"/>
        <family val="2"/>
        <scheme val="minor"/>
      </rPr>
      <t>ampagnolo" borsos szalámi</t>
    </r>
  </si>
  <si>
    <r>
      <t>5.</t>
    </r>
    <r>
      <rPr>
        <b/>
        <sz val="11"/>
        <color rgb="FF000000"/>
        <rFont val="Calibri"/>
        <family val="2"/>
        <scheme val="minor"/>
      </rPr>
      <t xml:space="preserve"> Friss bivalymozzarella fonat "treccione"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</si>
  <si>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 Caciocavallo sajt bivaly tejből</t>
    </r>
  </si>
  <si>
    <r>
      <t>7. F</t>
    </r>
    <r>
      <rPr>
        <b/>
        <sz val="11"/>
        <color rgb="FF000000"/>
        <rFont val="Calibri"/>
        <family val="2"/>
        <scheme val="minor"/>
      </rPr>
      <t>riss mozzarella falatkák bivaly tejből</t>
    </r>
  </si>
  <si>
    <r>
      <t>8.</t>
    </r>
    <r>
      <rPr>
        <sz val="11"/>
        <color theme="1"/>
        <rFont val="+mj-lt"/>
        <charset val="238"/>
      </rPr>
      <t xml:space="preserve"> </t>
    </r>
    <r>
      <rPr>
        <b/>
        <sz val="11"/>
        <color theme="1"/>
        <rFont val="+mj-lt"/>
        <charset val="238"/>
      </rPr>
      <t>Vegye</t>
    </r>
    <r>
      <rPr>
        <b/>
        <sz val="11"/>
        <color theme="1"/>
        <rFont val="+mj-lt"/>
      </rPr>
      <t>s</t>
    </r>
    <r>
      <rPr>
        <b/>
        <sz val="11"/>
        <color rgb="FF000000"/>
        <rFont val="Calibri"/>
        <family val="2"/>
        <scheme val="minor"/>
      </rPr>
      <t xml:space="preserve"> olívabogyó válogatás </t>
    </r>
  </si>
  <si>
    <t>9 Ricotta</t>
  </si>
  <si>
    <t xml:space="preserve">Olasz apró sütemények </t>
  </si>
  <si>
    <t>Üdítők</t>
  </si>
  <si>
    <t>Aranciata san pellegrino 150cl (Narancslé)</t>
  </si>
  <si>
    <t>Ásványvíz 500 cl</t>
  </si>
  <si>
    <t>Szerviz</t>
  </si>
  <si>
    <t>Szállítás</t>
  </si>
  <si>
    <t>Szalváta, evőeszközök, stb</t>
  </si>
  <si>
    <t>Nettó ár per fő</t>
  </si>
  <si>
    <t>Adagszám</t>
  </si>
  <si>
    <t>Nettó összköltség</t>
  </si>
  <si>
    <t>ÁFA 27%</t>
  </si>
  <si>
    <t>Bruttó összköltség</t>
  </si>
  <si>
    <t>Bruttó összköltség per fő</t>
  </si>
  <si>
    <t xml:space="preserve">Darabszám személyre </t>
  </si>
  <si>
    <t>Vendégek száma</t>
  </si>
  <si>
    <t xml:space="preserve">Nettó adagköltség </t>
  </si>
  <si>
    <t>1. Cannolo siciliano pisztácia forgáccsal</t>
  </si>
  <si>
    <t>2. Cannolo siciliano csokoládé forgáccsal</t>
  </si>
  <si>
    <t xml:space="preserve">3. Cannolo siciliano mogyoró forgáccsal </t>
  </si>
  <si>
    <t>4. Erdei gyümölcsös édes kosárkák</t>
  </si>
  <si>
    <t>5. Gyümölcsös savarin</t>
  </si>
  <si>
    <t>6. Nutellás babba</t>
  </si>
  <si>
    <t>7. Cukrászkrémmel töltött cannolo</t>
  </si>
  <si>
    <t>8. Nutellás tiramisu</t>
  </si>
  <si>
    <t>Finger food ( 1 adag = 2 db)</t>
  </si>
  <si>
    <t>7.Pizza pane olio e origano</t>
  </si>
  <si>
    <t>1.Insalata verde,Pomodorini,Olive nere ,Pancetta ,Caciocavallo ,Carote ,Mais</t>
  </si>
  <si>
    <t>2.Podorini,Insalata rughetta,Pomodori secchi,Noci,pecorino</t>
  </si>
  <si>
    <t>3.Peperoni gialli,Peperoni rossi,Cetriolo,Mais,Carote,Olive verdi</t>
  </si>
  <si>
    <t xml:space="preserve">4.Caciocavallo,Cetrioli,Pomodorini,Peperoni Gialli,Peperoni Rossi ,Olive nere,Pecorino
</t>
  </si>
  <si>
    <t>1.Pasta,Olive,Peperoni gialli ,Peperoni rossi,Pancetta ,Peroni cruschi,Tonno,Mais</t>
  </si>
  <si>
    <t>Macedonia di frutta</t>
  </si>
  <si>
    <t>menu 1</t>
  </si>
  <si>
    <t>menu 2</t>
  </si>
  <si>
    <t>menu 3</t>
  </si>
  <si>
    <t>menu 4</t>
  </si>
  <si>
    <t>5.antipasto italiana 250 gr salumi e formaggi misti</t>
  </si>
  <si>
    <t>6.carpaccio di bresaola  250 gr salumi e formaggi misti</t>
  </si>
  <si>
    <t>7.Ropogós pizza kenyér oregánóval</t>
  </si>
  <si>
    <t>1.Zöld saláta, Koktélparadicsom, Fekete olívabogyó, Pancetta, Caciocavallo érlelt tehénsajt, Sárgarépa, Kukorica</t>
  </si>
  <si>
    <t>2.Koktélparadicsom, Rukola, Szárított paradicsom, Dió, Pecorino érlelt juhsajt</t>
  </si>
  <si>
    <t>3.Piros californiai paprika, Sárga californiai paprika, Uborka, Kukorica, Sárgarépa, Zöld olívabogyó</t>
  </si>
  <si>
    <t xml:space="preserve">4.Caciocavallo érlelt tehénsajt, Uborka, Koktélparadicsom, Piros californiai paprika, Sárga californiai paprika, Fekete olívabogyó, Pecorino érlelt juhsajt
</t>
  </si>
  <si>
    <t>menü 1</t>
  </si>
  <si>
    <t>menü 2</t>
  </si>
  <si>
    <t>menü 3</t>
  </si>
  <si>
    <t>menü 4</t>
  </si>
  <si>
    <t>1.Tésztasaláta: Tészta, Sárga californiai paprika, Piros californiai paprika, Pancetta, Ropogós édespaprika, Tonhal, Kukorica</t>
  </si>
  <si>
    <t>Vegyes zöld saláták (1 adag = 300 g)</t>
  </si>
  <si>
    <t>Insalate miste ( 1 porzione = 300 gr di prodotto )</t>
  </si>
  <si>
    <t>Insalata di pasta  ( 1 porzione = a 300 gr di prodotto )</t>
  </si>
  <si>
    <t>Hideg tésztasaláta  (1 adag = 300 g)</t>
  </si>
  <si>
    <t>Frutta Mista di stagione</t>
  </si>
  <si>
    <t xml:space="preserve">base di rucola, mettere a marinare il filone con emulsione di olio e limone e sale , fettina di limonedecorazione </t>
  </si>
  <si>
    <t>base insalata verde salsiccia , soppressata , caciocavallo, pancetta a tocchetti, peperone crusco olive leccino</t>
  </si>
  <si>
    <t>spiedino a panino mozzarella con pancetta e rucola</t>
  </si>
  <si>
    <t>x</t>
  </si>
  <si>
    <t>1.Frutta mista di stagione ( 150 g)</t>
  </si>
  <si>
    <t>CALCO</t>
  </si>
  <si>
    <t>7.pomodoro mozzarella insalata verde</t>
  </si>
  <si>
    <t>7.sandwich di mozzarella di bufala  50 gr con rucola e pancetta</t>
  </si>
  <si>
    <t>5.Olasz antipasti - 250 g felvágott és sajt vegyesen Finger food ( 1 adag = 1 db)</t>
  </si>
  <si>
    <t>6. Breasola (marha hús) carpaccio vegyes sajt válogatással - 250 g vegyesen Finger food ( 1 adag = 1 db)</t>
  </si>
  <si>
    <t>7. Kis mozzarella szendvics friss bivalymozzarellából, rukolával, pancettával  ( 1 adag = 1 db)</t>
  </si>
  <si>
    <t>7. Friss bivaly mozzarella, paradicsom, zöld saláta</t>
  </si>
  <si>
    <t>9. Füstölt pulyka, paradicsom, jégsaláta</t>
  </si>
  <si>
    <t>8. Bresaola marhahúsból, rukola, pecorino juhsajt</t>
  </si>
  <si>
    <t>8.Bresaola rucola e pecorino</t>
  </si>
  <si>
    <t>9.Tacchino affumicato, pomodoro, insalata lattuga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</si>
</sst>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Ft-40E]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+mj-lt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+mj-lt"/>
    </font>
    <font>
      <b/>
      <sz val="10"/>
      <color theme="1"/>
      <name val="+mj-lt"/>
    </font>
    <font>
      <sz val="24"/>
      <color theme="1"/>
      <name val="Calibri"/>
      <family val="2"/>
      <scheme val="minor"/>
    </font>
    <font>
      <b/>
      <sz val="9"/>
      <color theme="1"/>
      <name val="+mj-lt"/>
    </font>
    <font>
      <b/>
      <sz val="14"/>
      <color rgb="FF000000"/>
      <name val="Calibri"/>
      <family val="2"/>
      <scheme val="minor"/>
    </font>
    <font>
      <sz val="11"/>
      <color theme="1"/>
      <name val="+mj-lt"/>
      <charset val="238"/>
    </font>
    <font>
      <b/>
      <sz val="11"/>
      <color theme="1"/>
      <name val="+mj-lt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 indent="2" readingOrder="1"/>
    </xf>
    <xf numFmtId="0" fontId="2" fillId="0" borderId="0" xfId="0" applyFont="1" applyAlignment="1">
      <alignment vertical="top" readingOrder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vertical="center" readingOrder="1"/>
    </xf>
    <xf numFmtId="0" fontId="6" fillId="5" borderId="0" xfId="0" applyFont="1" applyFill="1" applyBorder="1" applyAlignment="1">
      <alignment horizontal="left" vertical="center" indent="2" readingOrder="1"/>
    </xf>
    <xf numFmtId="0" fontId="9" fillId="5" borderId="0" xfId="0" applyFont="1" applyFill="1" applyBorder="1" applyAlignment="1">
      <alignment vertical="center" readingOrder="1"/>
    </xf>
    <xf numFmtId="0" fontId="7" fillId="5" borderId="0" xfId="0" applyFont="1" applyFill="1" applyBorder="1" applyAlignment="1">
      <alignment horizontal="left" vertical="center" indent="2" readingOrder="1"/>
    </xf>
    <xf numFmtId="0" fontId="9" fillId="5" borderId="0" xfId="0" applyFont="1" applyFill="1" applyBorder="1" applyAlignment="1">
      <alignment horizontal="left" vertical="center" readingOrder="1"/>
    </xf>
    <xf numFmtId="0" fontId="10" fillId="5" borderId="0" xfId="0" applyFont="1" applyFill="1" applyBorder="1" applyAlignment="1">
      <alignment horizontal="center" vertical="center" readingOrder="1"/>
    </xf>
    <xf numFmtId="0" fontId="0" fillId="0" borderId="0" xfId="0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6" borderId="1" xfId="0" applyFill="1" applyBorder="1"/>
    <xf numFmtId="0" fontId="3" fillId="6" borderId="1" xfId="0" applyFont="1" applyFill="1" applyBorder="1" applyAlignment="1">
      <alignment horizontal="center"/>
    </xf>
    <xf numFmtId="0" fontId="8" fillId="7" borderId="1" xfId="0" applyFont="1" applyFill="1" applyBorder="1"/>
    <xf numFmtId="164" fontId="8" fillId="7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indent="2" readingOrder="1"/>
    </xf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indent="2" readingOrder="1"/>
    </xf>
    <xf numFmtId="0" fontId="10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left" vertical="center" wrapText="1" indent="2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indent="2" readingOrder="1"/>
    </xf>
    <xf numFmtId="0" fontId="6" fillId="0" borderId="0" xfId="0" applyFont="1" applyFill="1" applyBorder="1" applyAlignment="1">
      <alignment horizontal="left" vertical="center" indent="2" readingOrder="1"/>
    </xf>
    <xf numFmtId="0" fontId="1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top" readingOrder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5" borderId="0" xfId="0" applyFont="1" applyFill="1" applyBorder="1" applyAlignment="1">
      <alignment horizontal="left" vertical="center" indent="2" readingOrder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opLeftCell="A13" zoomScaleNormal="100" workbookViewId="0">
      <selection activeCell="A23" sqref="A23"/>
    </sheetView>
  </sheetViews>
  <sheetFormatPr defaultRowHeight="15"/>
  <cols>
    <col min="1" max="1" width="113.140625" bestFit="1" customWidth="1"/>
    <col min="2" max="2" width="24.42578125" bestFit="1" customWidth="1"/>
  </cols>
  <sheetData>
    <row r="1" spans="1:2" ht="31.5">
      <c r="A1" s="11" t="s">
        <v>152</v>
      </c>
      <c r="B1" s="12">
        <v>16</v>
      </c>
    </row>
    <row r="2" spans="1:2" ht="31.5">
      <c r="A2" s="14" t="str">
        <f>'ètelek kivàlasztàsa itt'!A4</f>
        <v>Nettó ár per fő</v>
      </c>
      <c r="B2" s="13">
        <f>'ètelek kivàlasztàsa itt'!B4</f>
        <v>831.25</v>
      </c>
    </row>
    <row r="3" spans="1:2" ht="31.5">
      <c r="A3" s="14" t="s">
        <v>147</v>
      </c>
      <c r="B3" s="13">
        <f>B1*B2</f>
        <v>13300</v>
      </c>
    </row>
    <row r="4" spans="1:2" ht="31.5">
      <c r="A4" s="14" t="s">
        <v>148</v>
      </c>
      <c r="B4" s="13">
        <f>B3*27/100</f>
        <v>3591</v>
      </c>
    </row>
    <row r="5" spans="1:2" ht="31.5">
      <c r="A5" s="27" t="s">
        <v>149</v>
      </c>
      <c r="B5" s="28">
        <f>SUM(B3:B4)</f>
        <v>16891</v>
      </c>
    </row>
    <row r="6" spans="1:2" ht="31.5">
      <c r="A6" s="14" t="s">
        <v>150</v>
      </c>
      <c r="B6" s="13">
        <f>B5/B1</f>
        <v>1055.6875</v>
      </c>
    </row>
    <row r="7" spans="1:2" ht="31.5">
      <c r="A7" s="14" t="s">
        <v>151</v>
      </c>
      <c r="B7" s="29">
        <f>'ètelek kivàlasztàsa itt'!B5/B1</f>
        <v>0</v>
      </c>
    </row>
    <row r="8" spans="1:2" ht="18.75">
      <c r="A8" s="25"/>
      <c r="B8" s="26" t="s">
        <v>76</v>
      </c>
    </row>
    <row r="9" spans="1:2" ht="21">
      <c r="A9" s="24" t="str">
        <f>'ètelek kivàlasztàsa itt'!A8</f>
        <v>Szerviz</v>
      </c>
      <c r="B9" s="15">
        <f>'ètelek kivàlasztàsa itt'!B8</f>
        <v>1</v>
      </c>
    </row>
    <row r="10" spans="1:2" ht="21">
      <c r="A10" s="24" t="str">
        <f>'ètelek kivàlasztàsa itt'!A9</f>
        <v>Szállítás</v>
      </c>
      <c r="B10" s="15">
        <f>'ètelek kivàlasztàsa itt'!B9</f>
        <v>1</v>
      </c>
    </row>
    <row r="11" spans="1:2" ht="21">
      <c r="A11" s="24" t="str">
        <f>'ètelek kivàlasztàsa itt'!A10</f>
        <v>Pizzaszakács</v>
      </c>
      <c r="B11" s="15">
        <f>'ètelek kivàlasztàsa itt'!B10</f>
        <v>0</v>
      </c>
    </row>
    <row r="12" spans="1:2" ht="21">
      <c r="A12" s="24" t="str">
        <f>'ètelek kivàlasztàsa itt'!A11</f>
        <v>Pincér</v>
      </c>
      <c r="B12" s="15">
        <f>'ètelek kivàlasztàsa itt'!B11</f>
        <v>0</v>
      </c>
    </row>
    <row r="13" spans="1:2" ht="21">
      <c r="A13" s="24" t="str">
        <f>'ètelek kivàlasztàsa itt'!A12</f>
        <v>Sütő</v>
      </c>
      <c r="B13" s="15">
        <f>'ètelek kivàlasztàsa itt'!B12</f>
        <v>0</v>
      </c>
    </row>
    <row r="14" spans="1:2" ht="21">
      <c r="A14" s="24" t="str">
        <f>'ètelek kivàlasztàsa itt'!A13</f>
        <v>Szalváta, evőeszközök, stb</v>
      </c>
      <c r="B14" s="15">
        <f>'ètelek kivàlasztàsa itt'!B13</f>
        <v>1</v>
      </c>
    </row>
    <row r="15" spans="1:2" ht="21">
      <c r="A15" s="24" t="s">
        <v>37</v>
      </c>
      <c r="B15" s="15"/>
    </row>
    <row r="16" spans="1:2" ht="21">
      <c r="A16" s="15" t="str">
        <f>'ètelek kivàlasztàsa itt'!A15</f>
        <v xml:space="preserve">TABELLA PODOTTI </v>
      </c>
      <c r="B16" s="15" t="s">
        <v>37</v>
      </c>
    </row>
    <row r="17" spans="1:2" ht="21">
      <c r="A17" s="35" t="str">
        <f>'ètelek kivàlasztàsa itt'!A16</f>
        <v>Finger food ( 1 adag = 2 db)</v>
      </c>
      <c r="B17" s="15" t="s">
        <v>76</v>
      </c>
    </row>
    <row r="18" spans="1:2" ht="21">
      <c r="A18" s="24" t="str">
        <f>'ètelek kivàlasztàsa itt'!A17</f>
        <v>1.Sós kosárkák ricotta krémmel és fekete olívakrémmel</v>
      </c>
      <c r="B18" s="15">
        <f>'ètelek kivàlasztàsa itt'!B17</f>
        <v>0</v>
      </c>
    </row>
    <row r="19" spans="1:2" ht="21">
      <c r="A19" s="24" t="str">
        <f>'ètelek kivàlasztàsa itt'!A18</f>
        <v>2.Érlelt sertés szűz szeletek rucolával és érlelt caciocavallo sajttal</v>
      </c>
      <c r="B19" s="15">
        <f>'ètelek kivàlasztàsa itt'!B18</f>
        <v>0</v>
      </c>
    </row>
    <row r="20" spans="1:2" ht="21">
      <c r="A20" s="24" t="str">
        <f>'ètelek kivàlasztàsa itt'!A19</f>
        <v>3.Olasz vegyes antipasti</v>
      </c>
      <c r="B20" s="15">
        <f>'ètelek kivàlasztàsa itt'!B19</f>
        <v>0</v>
      </c>
    </row>
    <row r="21" spans="1:2" ht="21">
      <c r="A21" s="24" t="str">
        <f>'ètelek kivàlasztàsa itt'!A20</f>
        <v>4.Mozzarella tekercs pancettával és rukolával</v>
      </c>
      <c r="B21" s="15">
        <f>'ètelek kivàlasztàsa itt'!B20</f>
        <v>0</v>
      </c>
    </row>
    <row r="22" spans="1:2" ht="21">
      <c r="A22" s="24" t="str">
        <f>'ètelek kivàlasztàsa itt'!A21</f>
        <v>5.Olasz antipasti - 250 g felvágott és sajt vegyesen Finger food ( 1 adag = 1 db)</v>
      </c>
      <c r="B22" s="15">
        <f>'ètelek kivàlasztàsa itt'!B21</f>
        <v>0</v>
      </c>
    </row>
    <row r="23" spans="1:2" ht="21">
      <c r="A23" s="24" t="str">
        <f>'ètelek kivàlasztàsa itt'!A22</f>
        <v>6. Breasola (marha hús) carpaccio vegyes sajt válogatással - 250 g vegyesen Finger food ( 1 adag = 1 db)</v>
      </c>
      <c r="B23" s="15">
        <f>'ètelek kivàlasztàsa itt'!B22</f>
        <v>0</v>
      </c>
    </row>
    <row r="24" spans="1:2" ht="21">
      <c r="A24" s="24" t="str">
        <f>'ètelek kivàlasztàsa itt'!A23</f>
        <v>7. Kis mozzarella szendvics friss bivalymozzarellából, rukolával, pancettával  ( 1 adag = 1 db)</v>
      </c>
      <c r="B24" s="15">
        <f>'ètelek kivàlasztàsa itt'!B23</f>
        <v>0</v>
      </c>
    </row>
    <row r="25" spans="1:2" ht="21">
      <c r="A25" s="35" t="str">
        <f>'ètelek kivàlasztàsa itt'!A24</f>
        <v>Sütőben sült kisadagos olasz tészták</v>
      </c>
      <c r="B25" s="15">
        <f>'ètelek kivàlasztàsa itt'!B24</f>
        <v>0</v>
      </c>
    </row>
    <row r="26" spans="1:2" ht="21">
      <c r="A26" s="24" t="str">
        <f>'ètelek kivàlasztàsa itt'!A25</f>
        <v>1.Lasagna</v>
      </c>
      <c r="B26" s="15">
        <f>'ètelek kivàlasztàsa itt'!B25</f>
        <v>0</v>
      </c>
    </row>
    <row r="27" spans="1:2" ht="21">
      <c r="A27" s="24" t="str">
        <f>'ètelek kivàlasztàsa itt'!A26</f>
        <v>2.Orecchiette tészta emíliai húsos raguval, bivalymozzarellával, parmezánnal</v>
      </c>
      <c r="B27" s="15">
        <f>'ètelek kivàlasztàsa itt'!B26</f>
        <v>0</v>
      </c>
    </row>
    <row r="28" spans="1:2" ht="21">
      <c r="A28" s="24" t="str">
        <f>'ètelek kivàlasztàsa itt'!A27</f>
        <v>3.Tejszínes orecchiette tészta sonkával</v>
      </c>
      <c r="B28" s="15">
        <f>'ètelek kivàlasztàsa itt'!B27</f>
        <v>0</v>
      </c>
    </row>
    <row r="29" spans="1:2" ht="21">
      <c r="A29" s="24" t="str">
        <f>'ètelek kivàlasztàsa itt'!A28</f>
        <v>4.Strascinati olasz házitészta erdei gombával és olasz kolbásszal</v>
      </c>
      <c r="B29" s="15">
        <f>'ètelek kivàlasztàsa itt'!B28</f>
        <v>0</v>
      </c>
    </row>
    <row r="30" spans="1:2" ht="21">
      <c r="A30" s="24" t="str">
        <f>'ètelek kivàlasztàsa itt'!A29</f>
        <v>5.Strascinati olasz házitészta pirított kenyérmorzsával és ropogós édespaprikával</v>
      </c>
      <c r="B30" s="15">
        <f>'ètelek kivàlasztàsa itt'!B29</f>
        <v>0</v>
      </c>
    </row>
    <row r="31" spans="1:2" ht="21">
      <c r="A31" s="24" t="str">
        <f>'ètelek kivàlasztàsa itt'!A30</f>
        <v>6. Rikottával és spenóttal töltött óriás kagyló tészta</v>
      </c>
      <c r="B31" s="15">
        <f>'ètelek kivàlasztàsa itt'!B30</f>
        <v>0</v>
      </c>
    </row>
    <row r="32" spans="1:2" ht="21">
      <c r="A32" s="24" t="str">
        <f>'ètelek kivàlasztàsa itt'!A31</f>
        <v>7. Rikottával, erdei gombával és szarvasgombával töltött óriás kagyló tészta</v>
      </c>
      <c r="B32" s="15">
        <f>'ètelek kivàlasztàsa itt'!B31</f>
        <v>0</v>
      </c>
    </row>
    <row r="33" spans="1:2" ht="21">
      <c r="A33" s="35" t="str">
        <f>'ètelek kivàlasztàsa itt'!A32</f>
        <v>Pizzák ( 1 adag = 1/4 szelet pizza)</v>
      </c>
      <c r="B33" s="15">
        <f>'ètelek kivàlasztàsa itt'!B32</f>
        <v>0</v>
      </c>
    </row>
    <row r="34" spans="1:2" ht="21">
      <c r="A34" s="24" t="str">
        <f>'ètelek kivàlasztàsa itt'!A33</f>
        <v>1. San Marzano DOP paradicsomos alap, friss bivalymozzarella</v>
      </c>
      <c r="B34" s="15">
        <f>'ètelek kivàlasztàsa itt'!B33</f>
        <v>0</v>
      </c>
    </row>
    <row r="35" spans="1:2" ht="21">
      <c r="A35" s="24" t="str">
        <f>'ètelek kivàlasztàsa itt'!A34</f>
        <v>2. San Marzano DOP paradicsomos alap, édesköményes lukán szárazkolbász</v>
      </c>
      <c r="B35" s="15">
        <f>'ètelek kivàlasztàsa itt'!B34</f>
        <v>0</v>
      </c>
    </row>
    <row r="36" spans="1:2" ht="21">
      <c r="A36" s="24" t="str">
        <f>'ètelek kivàlasztàsa itt'!A35</f>
        <v>3. San Marzano DOP paradicsomos alap, caciocavallo sajt, pancetta, szarvasgombakrém</v>
      </c>
      <c r="B36" s="15">
        <f>'ètelek kivàlasztàsa itt'!B35</f>
        <v>0</v>
      </c>
    </row>
    <row r="37" spans="1:2" ht="21">
      <c r="A37" s="24" t="str">
        <f>'ètelek kivàlasztàsa itt'!A36</f>
        <v>4. San Marzano DOP paradicsomos alap, szalámi, ligúr "taggiasche" olívabogyó</v>
      </c>
      <c r="B37" s="15">
        <f>'ètelek kivàlasztàsa itt'!B36</f>
        <v>0</v>
      </c>
    </row>
    <row r="38" spans="1:2" ht="21">
      <c r="A38" s="24" t="str">
        <f>'ètelek kivàlasztàsa itt'!A37</f>
        <v>5. Mozzarella alap, caciocavallo, pancetta, ropogós édespaprika, szarvasgomba</v>
      </c>
      <c r="B38" s="15">
        <f>'ètelek kivàlasztàsa itt'!B37</f>
        <v>0</v>
      </c>
    </row>
    <row r="39" spans="1:2" ht="21">
      <c r="A39" s="24" t="str">
        <f>'ètelek kivàlasztàsa itt'!A38</f>
        <v>6. Tejszínes alap, mozzarella, pisztáciakrém, szicíliai "schiacciate" olívabogyó</v>
      </c>
      <c r="B39" s="15">
        <f>'ètelek kivàlasztàsa itt'!B38</f>
        <v>0</v>
      </c>
    </row>
    <row r="40" spans="1:2" ht="21">
      <c r="A40" s="24" t="str">
        <f>'ètelek kivàlasztàsa itt'!A39</f>
        <v>7.Ropogós pizza kenyér oregánóval</v>
      </c>
      <c r="B40" s="15">
        <f>'ètelek kivàlasztàsa itt'!B39</f>
        <v>0</v>
      </c>
    </row>
    <row r="41" spans="1:2" ht="21">
      <c r="A41" s="35" t="str">
        <f>'ètelek kivàlasztàsa itt'!A40</f>
        <v>Bruschetta (1 adag  = 2 darab)</v>
      </c>
      <c r="B41" s="15">
        <f>'ètelek kivàlasztàsa itt'!B40</f>
        <v>0</v>
      </c>
    </row>
    <row r="42" spans="1:2" ht="21">
      <c r="A42" s="24" t="str">
        <f>'ètelek kivàlasztàsa itt'!A41</f>
        <v>1. Caciocavallo sajt, articsóka krém</v>
      </c>
      <c r="B42" s="15">
        <f>'ètelek kivàlasztàsa itt'!B41</f>
        <v>0</v>
      </c>
    </row>
    <row r="43" spans="1:2" ht="21">
      <c r="A43" s="24" t="str">
        <f>'ètelek kivàlasztàsa itt'!A42</f>
        <v>2. Caciocavallo sajt, szarvasgomba krém</v>
      </c>
      <c r="B43" s="15">
        <f>'ètelek kivàlasztàsa itt'!B42</f>
        <v>0</v>
      </c>
    </row>
    <row r="44" spans="1:2" ht="21">
      <c r="A44" s="24" t="str">
        <f>'ètelek kivàlasztàsa itt'!A43</f>
        <v>3. Caciocavallo sajt, vargánya</v>
      </c>
      <c r="B44" s="15">
        <f>'ètelek kivàlasztàsa itt'!B43</f>
        <v>0</v>
      </c>
    </row>
    <row r="45" spans="1:2" ht="21">
      <c r="A45" s="24" t="str">
        <f>'ètelek kivàlasztàsa itt'!A44</f>
        <v>4. Caciocavallo sajt, pisztácia krém</v>
      </c>
      <c r="B45" s="15">
        <f>'ètelek kivàlasztàsa itt'!B44</f>
        <v>0</v>
      </c>
    </row>
    <row r="46" spans="1:2" ht="21">
      <c r="A46" s="24" t="str">
        <f>'ètelek kivàlasztàsa itt'!A45</f>
        <v>5.Caciocavallo sajt, calabriai, csípős calabriai Nduja krém</v>
      </c>
      <c r="B46" s="15">
        <f>'ètelek kivàlasztàsa itt'!B45</f>
        <v>0</v>
      </c>
    </row>
    <row r="47" spans="1:2" ht="21">
      <c r="A47" s="24" t="str">
        <f>'ètelek kivàlasztàsa itt'!A46</f>
        <v>6. Caciocavallo sajt, bazsalikomos pesztó</v>
      </c>
      <c r="B47" s="15">
        <f>'ètelek kivàlasztàsa itt'!B46</f>
        <v>0</v>
      </c>
    </row>
    <row r="48" spans="1:2" ht="21">
      <c r="A48" s="24" t="str">
        <f>'ètelek kivàlasztàsa itt'!A47</f>
        <v>7. Caciocavallo sajt, fekete olíva krém</v>
      </c>
      <c r="B48" s="15">
        <f>'ètelek kivàlasztàsa itt'!B47</f>
        <v>0</v>
      </c>
    </row>
    <row r="49" spans="1:2" ht="21">
      <c r="A49" s="24" t="str">
        <f>'ètelek kivàlasztàsa itt'!A48</f>
        <v xml:space="preserve">8. Caciocavallo sajt, zöld olíva krémi </v>
      </c>
      <c r="B49" s="15">
        <f>'ètelek kivàlasztàsa itt'!B48</f>
        <v>0</v>
      </c>
    </row>
    <row r="50" spans="1:2" ht="21">
      <c r="A50" s="35" t="str">
        <f>'ètelek kivàlasztàsa itt'!A49</f>
        <v>Töltött focaccia szendvicsek (1 adag = 1 darab)</v>
      </c>
      <c r="B50" s="15">
        <f>'ètelek kivàlasztàsa itt'!B49</f>
        <v>0</v>
      </c>
    </row>
    <row r="51" spans="1:2" ht="21">
      <c r="A51" s="24" t="str">
        <f>'ètelek kivàlasztàsa itt'!A50</f>
        <v>1. Friss ricotta krém bivalytejből, szarvasgombával, borskérges, babérleveles pancetta</v>
      </c>
      <c r="B51" s="15">
        <f>'ètelek kivàlasztàsa itt'!B50</f>
        <v>0</v>
      </c>
    </row>
    <row r="52" spans="1:2" ht="21">
      <c r="A52" s="24" t="str">
        <f>'ètelek kivàlasztàsa itt'!A51</f>
        <v>2. Sertés szűz, ricotta krém, friss bivalymozzarella paradicsommal, bazsalikommal</v>
      </c>
      <c r="B52" s="15">
        <f>'ètelek kivàlasztàsa itt'!B51</f>
        <v>0</v>
      </c>
    </row>
    <row r="53" spans="1:2" ht="21">
      <c r="A53" s="24" t="str">
        <f>'ètelek kivàlasztàsa itt'!A52</f>
        <v>3. Pisztáciás rikotta krém, borskérges, babérleveles pancetta</v>
      </c>
      <c r="B53" s="15">
        <f>'ètelek kivàlasztàsa itt'!B52</f>
        <v>0</v>
      </c>
    </row>
    <row r="54" spans="1:2" ht="21">
      <c r="A54" s="24" t="str">
        <f>'ètelek kivàlasztàsa itt'!A53</f>
        <v>4. Friss ricotta krém bivalytejből, szicíliai fekete olívabogyó, szarvasgomba krém, tarja</v>
      </c>
      <c r="B54" s="15">
        <f>'ètelek kivàlasztàsa itt'!B53</f>
        <v>0</v>
      </c>
    </row>
    <row r="55" spans="1:2" ht="21">
      <c r="A55" s="24" t="str">
        <f>'ètelek kivàlasztàsa itt'!A54</f>
        <v>5. Szicíliai zöld olívabogyó krém rikotta krémmel és Campagnolo szalámival</v>
      </c>
      <c r="B55" s="15">
        <f>'ètelek kivàlasztàsa itt'!B54</f>
        <v>0</v>
      </c>
    </row>
    <row r="56" spans="1:2" ht="21">
      <c r="A56" s="24" t="str">
        <f>'ètelek kivàlasztàsa itt'!A55</f>
        <v xml:space="preserve">6. Articsóka krém, borsos "Soppressata" kolbász, friss bivaly mozzarella </v>
      </c>
      <c r="B56" s="15">
        <f>'ètelek kivàlasztàsa itt'!B55</f>
        <v>0</v>
      </c>
    </row>
    <row r="57" spans="1:2" ht="21">
      <c r="A57" s="24" t="str">
        <f>'ètelek kivàlasztàsa itt'!A56</f>
        <v>7. Friss bivaly mozzarella, paradicsom, zöld saláta</v>
      </c>
      <c r="B57" s="15">
        <f>'ètelek kivàlasztàsa itt'!B56</f>
        <v>0</v>
      </c>
    </row>
    <row r="58" spans="1:2" ht="21">
      <c r="A58" s="24" t="str">
        <f>'ètelek kivàlasztàsa itt'!A57</f>
        <v>8. Bresaola marhahúsból, rukola, pecorino juhsajt</v>
      </c>
      <c r="B58" s="15">
        <f>'ètelek kivàlasztàsa itt'!B57</f>
        <v>0</v>
      </c>
    </row>
    <row r="59" spans="1:2" ht="21">
      <c r="A59" s="24" t="str">
        <f>'ètelek kivàlasztàsa itt'!A58</f>
        <v>9. Füstölt pulyka, paradicsom, jégsaláta</v>
      </c>
      <c r="B59" s="15">
        <f>'ètelek kivàlasztàsa itt'!B58</f>
        <v>0</v>
      </c>
    </row>
    <row r="60" spans="1:2" ht="21">
      <c r="A60" s="24" t="str">
        <f>'ètelek kivàlasztàsa itt'!A59</f>
        <v xml:space="preserve"> Sós leveles tészta kosárkák - Kb 100 g</v>
      </c>
      <c r="B60" s="15">
        <f>'ètelek kivàlasztàsa itt'!B59</f>
        <v>0</v>
      </c>
    </row>
    <row r="61" spans="1:2" ht="21">
      <c r="A61" s="24" t="str">
        <f>'ètelek kivàlasztàsa itt'!A60</f>
        <v>1. Ricotta krém spenóttal</v>
      </c>
      <c r="B61" s="15">
        <f>'ètelek kivàlasztàsa itt'!B60</f>
        <v>0</v>
      </c>
    </row>
    <row r="62" spans="1:2" ht="21">
      <c r="A62" s="24" t="str">
        <f>'ètelek kivàlasztàsa itt'!A61</f>
        <v>2. Ricotta krém, erdei gomba, szarvasgomba</v>
      </c>
      <c r="B62" s="15">
        <f>'ètelek kivàlasztàsa itt'!B61</f>
        <v>0</v>
      </c>
    </row>
    <row r="63" spans="1:2" ht="21">
      <c r="A63" s="24" t="str">
        <f>'ètelek kivàlasztàsa itt'!A62</f>
        <v>3. Ricotta krém, kolbász</v>
      </c>
      <c r="B63" s="15">
        <f>'ètelek kivàlasztàsa itt'!B62</f>
        <v>0</v>
      </c>
    </row>
    <row r="64" spans="1:2" ht="21">
      <c r="A64" s="24" t="str">
        <f>'ètelek kivàlasztàsa itt'!A63</f>
        <v>4. Ricotta krém, spárga</v>
      </c>
      <c r="B64" s="15">
        <f>'ètelek kivàlasztàsa itt'!B63</f>
        <v>0</v>
      </c>
    </row>
    <row r="65" spans="1:2" ht="21">
      <c r="A65" s="24" t="str">
        <f>'ètelek kivàlasztàsa itt'!A64</f>
        <v>5. Ricotta krém, pisztácia</v>
      </c>
      <c r="B65" s="15">
        <f>'ètelek kivàlasztàsa itt'!B64</f>
        <v>0</v>
      </c>
    </row>
    <row r="66" spans="1:2" ht="21">
      <c r="A66" s="24" t="str">
        <f>'ètelek kivàlasztàsa itt'!A65</f>
        <v>Vegyes olasz ízelítő  (1 adag = 30 g)</v>
      </c>
      <c r="B66" s="15">
        <f>'ètelek kivàlasztàsa itt'!B65</f>
        <v>0</v>
      </c>
    </row>
    <row r="67" spans="1:2" ht="21">
      <c r="A67" s="24" t="str">
        <f>'ètelek kivàlasztàsa itt'!A66</f>
        <v>1. Érlelt borsos "Soppressata" kolbász</v>
      </c>
      <c r="B67" s="15">
        <f>'ètelek kivàlasztàsa itt'!B66</f>
        <v>0</v>
      </c>
    </row>
    <row r="68" spans="1:2" ht="21">
      <c r="A68" s="24" t="str">
        <f>'ètelek kivàlasztàsa itt'!A67</f>
        <v>2. Göngyölt borskérges pancetta babérlevéllel érlelve</v>
      </c>
      <c r="B68" s="15">
        <f>'ètelek kivàlasztàsa itt'!B67</f>
        <v>0</v>
      </c>
    </row>
    <row r="69" spans="1:2" ht="21">
      <c r="A69" s="24" t="str">
        <f>'ètelek kivàlasztàsa itt'!A68</f>
        <v>3. Sovány sertéskaraj borssal</v>
      </c>
      <c r="B69" s="15">
        <f>'ètelek kivàlasztàsa itt'!B68</f>
        <v>0</v>
      </c>
    </row>
    <row r="70" spans="1:2" ht="21">
      <c r="A70" s="24" t="str">
        <f>'ètelek kivàlasztàsa itt'!A69</f>
        <v>4. "Campagnolo" borsos szalámi</v>
      </c>
      <c r="B70" s="15">
        <f>'ètelek kivàlasztàsa itt'!B69</f>
        <v>0</v>
      </c>
    </row>
    <row r="71" spans="1:2" ht="21">
      <c r="A71" s="24" t="str">
        <f>'ètelek kivàlasztàsa itt'!A70</f>
        <v>5. Friss bivalymozzarella fonat "treccione"</v>
      </c>
      <c r="B71" s="15">
        <f>'ètelek kivàlasztàsa itt'!B70</f>
        <v>0</v>
      </c>
    </row>
    <row r="72" spans="1:2" ht="21">
      <c r="A72" s="24" t="str">
        <f>'ètelek kivàlasztàsa itt'!A71</f>
        <v>6. Caciocavallo sajt bivaly tejből</v>
      </c>
      <c r="B72" s="15">
        <f>'ètelek kivàlasztàsa itt'!B71</f>
        <v>0</v>
      </c>
    </row>
    <row r="73" spans="1:2" ht="21">
      <c r="A73" s="35" t="str">
        <f>'ètelek kivàlasztàsa itt'!A72</f>
        <v>7. Friss mozzarella falatkák bivaly tejből</v>
      </c>
      <c r="B73" s="15">
        <f>'ètelek kivàlasztàsa itt'!B72</f>
        <v>0</v>
      </c>
    </row>
    <row r="74" spans="1:2" ht="21">
      <c r="A74" s="24" t="str">
        <f>'ètelek kivàlasztàsa itt'!A73</f>
        <v xml:space="preserve">8. Vegyes olívabogyó válogatás </v>
      </c>
      <c r="B74" s="15">
        <f>'ètelek kivàlasztàsa itt'!B73</f>
        <v>0</v>
      </c>
    </row>
    <row r="75" spans="1:2" ht="21">
      <c r="A75" s="24" t="str">
        <f>'ètelek kivàlasztàsa itt'!A74</f>
        <v>9 Ricotta</v>
      </c>
      <c r="B75" s="15">
        <f>'ètelek kivàlasztàsa itt'!B74</f>
        <v>0</v>
      </c>
    </row>
    <row r="76" spans="1:2" ht="21">
      <c r="A76" s="24" t="str">
        <f>'ètelek kivàlasztàsa itt'!A75</f>
        <v>Vegyes zöld saláták (1 adag = 300 g)</v>
      </c>
      <c r="B76" s="15">
        <f>'ètelek kivàlasztàsa itt'!B75</f>
        <v>0</v>
      </c>
    </row>
    <row r="77" spans="1:2" ht="21">
      <c r="A77" s="24" t="str">
        <f>'ètelek kivàlasztàsa itt'!A76</f>
        <v>1.Zöld saláta, Koktélparadicsom, Fekete olívabogyó, Pancetta, Caciocavallo érlelt tehénsajt, Sárgarépa, Kukorica</v>
      </c>
      <c r="B77" s="15">
        <f>'ètelek kivàlasztàsa itt'!B76</f>
        <v>0</v>
      </c>
    </row>
    <row r="78" spans="1:2" ht="21">
      <c r="A78" s="35" t="str">
        <f>'ètelek kivàlasztàsa itt'!A77</f>
        <v>2.Koktélparadicsom, Rukola, Szárított paradicsom, Dió, Pecorino érlelt juhsajt</v>
      </c>
      <c r="B78" s="15">
        <f>'ètelek kivàlasztàsa itt'!B77</f>
        <v>0</v>
      </c>
    </row>
    <row r="79" spans="1:2" ht="21">
      <c r="A79" s="24" t="str">
        <f>'ètelek kivàlasztàsa itt'!A78</f>
        <v>3.Piros californiai paprika, Sárga californiai paprika, Uborka, Kukorica, Sárgarépa, Zöld olívabogyó</v>
      </c>
      <c r="B79" s="15">
        <f>'ètelek kivàlasztàsa itt'!B78</f>
        <v>0</v>
      </c>
    </row>
    <row r="80" spans="1:2" ht="21">
      <c r="A80" s="35" t="str">
        <f>'ètelek kivàlasztàsa itt'!A79</f>
        <v xml:space="preserve">4.Caciocavallo érlelt tehénsajt, Uborka, Koktélparadicsom, Piros californiai paprika, Sárga californiai paprika, Fekete olívabogyó, Pecorino érlelt juhsajt
</v>
      </c>
      <c r="B80" s="15">
        <f>'ètelek kivàlasztàsa itt'!B79</f>
        <v>0</v>
      </c>
    </row>
    <row r="81" spans="1:2" ht="21">
      <c r="A81" s="24" t="str">
        <f>'ètelek kivàlasztàsa itt'!A80</f>
        <v>Hideg tésztasaláta  (1 adag = 300 g)</v>
      </c>
      <c r="B81" s="15">
        <f>'ètelek kivàlasztàsa itt'!B80</f>
        <v>0</v>
      </c>
    </row>
    <row r="82" spans="1:2" ht="21">
      <c r="A82" s="24" t="str">
        <f>'ètelek kivàlasztàsa itt'!A81</f>
        <v>1.Tésztasaláta: Tészta, Sárga californiai paprika, Piros californiai paprika, Pancetta, Ropogós édespaprika, Tonhal, Kukorica</v>
      </c>
      <c r="B82" s="15">
        <f>'ètelek kivàlasztàsa itt'!B81</f>
        <v>0</v>
      </c>
    </row>
    <row r="83" spans="1:2" ht="21">
      <c r="A83" s="24" t="str">
        <f>'ètelek kivàlasztàsa itt'!A82</f>
        <v xml:space="preserve">Olasz apró sütemények </v>
      </c>
      <c r="B83" s="15">
        <f>'ètelek kivàlasztàsa itt'!B82</f>
        <v>0</v>
      </c>
    </row>
    <row r="84" spans="1:2" ht="21">
      <c r="A84" s="24" t="str">
        <f>'ètelek kivàlasztàsa itt'!A83</f>
        <v>1. Cannolo siciliano pisztácia forgáccsal</v>
      </c>
      <c r="B84" s="15">
        <f>'ètelek kivàlasztàsa itt'!B83</f>
        <v>0</v>
      </c>
    </row>
    <row r="85" spans="1:2" ht="21">
      <c r="A85" s="24" t="str">
        <f>'ètelek kivàlasztàsa itt'!A84</f>
        <v>2. Cannolo siciliano csokoládé forgáccsal</v>
      </c>
      <c r="B85" s="15">
        <f>'ètelek kivàlasztàsa itt'!B84</f>
        <v>0</v>
      </c>
    </row>
    <row r="86" spans="1:2" ht="21">
      <c r="A86" s="24" t="str">
        <f>'ètelek kivàlasztàsa itt'!A85</f>
        <v xml:space="preserve">3. Cannolo siciliano mogyoró forgáccsal </v>
      </c>
      <c r="B86" s="15">
        <f>'ètelek kivàlasztàsa itt'!B85</f>
        <v>0</v>
      </c>
    </row>
    <row r="87" spans="1:2" ht="21">
      <c r="A87" s="24" t="str">
        <f>'ètelek kivàlasztàsa itt'!A86</f>
        <v>4. Erdei gyümölcsös édes kosárkák</v>
      </c>
      <c r="B87" s="15">
        <f>'ètelek kivàlasztàsa itt'!B86</f>
        <v>0</v>
      </c>
    </row>
    <row r="88" spans="1:2" ht="21">
      <c r="A88" s="24" t="str">
        <f>'ètelek kivàlasztàsa itt'!A87</f>
        <v>5. Gyümölcsös savarin</v>
      </c>
      <c r="B88" s="15">
        <f>'ètelek kivàlasztàsa itt'!B87</f>
        <v>0</v>
      </c>
    </row>
    <row r="89" spans="1:2" ht="21">
      <c r="A89" s="35" t="str">
        <f>'ètelek kivàlasztàsa itt'!A88</f>
        <v>6. Nutellás babba</v>
      </c>
      <c r="B89" s="15">
        <f>'ètelek kivàlasztàsa itt'!B88</f>
        <v>0</v>
      </c>
    </row>
    <row r="90" spans="1:2" ht="21">
      <c r="A90" s="24" t="str">
        <f>'ètelek kivàlasztàsa itt'!A89</f>
        <v>7. Cukrászkrémmel töltött cannolo</v>
      </c>
      <c r="B90" s="15">
        <f>'ètelek kivàlasztàsa itt'!B89</f>
        <v>0</v>
      </c>
    </row>
    <row r="91" spans="1:2" ht="21">
      <c r="A91" s="35" t="str">
        <f>'ètelek kivàlasztàsa itt'!A90</f>
        <v>8. Nutellás tiramisu</v>
      </c>
      <c r="B91" s="15">
        <f>'ètelek kivàlasztàsa itt'!B90</f>
        <v>0</v>
      </c>
    </row>
    <row r="92" spans="1:2" ht="21">
      <c r="A92" s="24" t="str">
        <f>'ètelek kivàlasztàsa itt'!A91</f>
        <v>Macedonia di frutta</v>
      </c>
      <c r="B92" s="15">
        <f>'ètelek kivàlasztàsa itt'!B91</f>
        <v>0</v>
      </c>
    </row>
    <row r="93" spans="1:2" ht="21">
      <c r="A93" s="24" t="str">
        <f>'ètelek kivàlasztàsa itt'!A92</f>
        <v>Frutta Mista di stagione</v>
      </c>
      <c r="B93" s="15">
        <f>'ètelek kivàlasztàsa itt'!B92</f>
        <v>0</v>
      </c>
    </row>
    <row r="94" spans="1:2" ht="21">
      <c r="A94" s="24" t="str">
        <f>'ètelek kivàlasztàsa itt'!A93</f>
        <v>Üdítők</v>
      </c>
      <c r="B94" s="15">
        <f>'ètelek kivàlasztàsa itt'!B93</f>
        <v>0</v>
      </c>
    </row>
    <row r="95" spans="1:2" ht="21">
      <c r="A95" s="24" t="str">
        <f>'ètelek kivàlasztàsa itt'!A94</f>
        <v>Ásványvíz 500 cl</v>
      </c>
      <c r="B95" s="15">
        <f>'ètelek kivàlasztàsa itt'!B94</f>
        <v>0</v>
      </c>
    </row>
    <row r="96" spans="1:2" ht="21">
      <c r="A96" s="24" t="str">
        <f>'ètelek kivàlasztàsa itt'!A95</f>
        <v>Sanbitter bianco 100 cl</v>
      </c>
      <c r="B96" s="15">
        <f>'ètelek kivàlasztàsa itt'!B95</f>
        <v>0</v>
      </c>
    </row>
    <row r="97" spans="1:2" ht="21">
      <c r="A97" s="24" t="str">
        <f>'ètelek kivàlasztàsa itt'!A96</f>
        <v>Sanbitter rosso 100 cl</v>
      </c>
      <c r="B97" s="15">
        <f>'ètelek kivàlasztàsa itt'!B96</f>
        <v>0</v>
      </c>
    </row>
    <row r="98" spans="1:2" ht="21">
      <c r="A98" s="24" t="str">
        <f>'ètelek kivàlasztàsa itt'!A97</f>
        <v>Crodino classico 100 ml</v>
      </c>
      <c r="B98" s="15">
        <f>'ètelek kivàlasztàsa itt'!B97</f>
        <v>0</v>
      </c>
    </row>
    <row r="99" spans="1:2" ht="21">
      <c r="A99" s="24" t="str">
        <f>'ètelek kivàlasztàsa itt'!A98</f>
        <v>Crodino twist agrumi 150 cl</v>
      </c>
      <c r="B99" s="15">
        <f>'ètelek kivàlasztàsa itt'!B98</f>
        <v>0</v>
      </c>
    </row>
    <row r="100" spans="1:2" ht="21">
      <c r="A100" s="24" t="str">
        <f>'ètelek kivàlasztàsa itt'!A99</f>
        <v>Crodino twist frutti rossi 150 cl</v>
      </c>
      <c r="B100" s="15">
        <f>'ètelek kivàlasztàsa itt'!B99</f>
        <v>0</v>
      </c>
    </row>
    <row r="101" spans="1:2" ht="21">
      <c r="A101" s="24" t="str">
        <f>'ètelek kivàlasztàsa itt'!A100</f>
        <v>Chinotto 150 cl</v>
      </c>
      <c r="B101" s="15">
        <f>'ètelek kivàlasztàsa itt'!B100</f>
        <v>0</v>
      </c>
    </row>
    <row r="102" spans="1:2" ht="21">
      <c r="A102" s="24" t="str">
        <f>'ètelek kivàlasztàsa itt'!A101</f>
        <v>Aranciata san pellegrino 150cl (Narancslé)</v>
      </c>
      <c r="B102" s="15">
        <f>'ètelek kivàlasztàsa itt'!B101</f>
        <v>0</v>
      </c>
    </row>
    <row r="103" spans="1:2" ht="21">
      <c r="A103" s="24">
        <f>'ètelek kivàlasztàsa itt'!A102</f>
        <v>0</v>
      </c>
      <c r="B103" s="15">
        <f>'ètelek kivàlasztàsa itt'!B102</f>
        <v>0</v>
      </c>
    </row>
    <row r="104" spans="1:2" ht="21">
      <c r="A104" s="24" t="str">
        <f>'ètelek kivàlasztàsa itt'!A103</f>
        <v>menü 1</v>
      </c>
      <c r="B104" s="15">
        <f>'ètelek kivàlasztàsa itt'!B103</f>
        <v>0</v>
      </c>
    </row>
    <row r="105" spans="1:2" ht="21">
      <c r="A105" s="24" t="str">
        <f>'ètelek kivàlasztàsa itt'!A104</f>
        <v>menü 2</v>
      </c>
      <c r="B105" s="15">
        <f>'ètelek kivàlasztàsa itt'!B104</f>
        <v>0</v>
      </c>
    </row>
    <row r="106" spans="1:2" ht="21">
      <c r="A106" s="24" t="str">
        <f>'ètelek kivàlasztàsa itt'!A105</f>
        <v>menü 3</v>
      </c>
      <c r="B106" s="15">
        <f>'ètelek kivàlasztàsa itt'!B105</f>
        <v>0</v>
      </c>
    </row>
    <row r="107" spans="1:2" ht="21">
      <c r="A107" s="24" t="str">
        <f>'ètelek kivàlasztàsa itt'!A106</f>
        <v>menü 4</v>
      </c>
      <c r="B107" s="15">
        <f>'ètelek kivàlasztàsa itt'!B106</f>
        <v>0</v>
      </c>
    </row>
    <row r="108" spans="1:2" ht="21">
      <c r="A108" s="24" t="str">
        <f>'ètelek kivàlasztàsa itt'!A107</f>
        <v xml:space="preserve"> </v>
      </c>
      <c r="B108" s="15">
        <f>'ètelek kivàlasztàsa itt'!B107</f>
        <v>0</v>
      </c>
    </row>
    <row r="109" spans="1:2" ht="21">
      <c r="A109" s="24">
        <f>'ètelek kivàlasztàsa itt'!A108</f>
        <v>0</v>
      </c>
      <c r="B109" s="15">
        <f>'ètelek kivàlasztàsa itt'!B108</f>
        <v>0</v>
      </c>
    </row>
    <row r="110" spans="1:2" ht="21">
      <c r="A110" s="24" t="str">
        <f>'ètelek kivàlasztàsa itt'!A109</f>
        <v>Szerviz</v>
      </c>
      <c r="B110" s="15">
        <f>'ètelek kivàlasztàsa itt'!B109</f>
        <v>0</v>
      </c>
    </row>
    <row r="111" spans="1:2" ht="21">
      <c r="A111" s="24" t="str">
        <f>'ètelek kivàlasztàsa itt'!A110</f>
        <v>Szállítás</v>
      </c>
      <c r="B111" s="15">
        <f>'ètelek kivàlasztàsa itt'!B110</f>
        <v>0</v>
      </c>
    </row>
    <row r="112" spans="1:2" ht="21">
      <c r="A112" s="24" t="str">
        <f>'ètelek kivàlasztàsa itt'!A111</f>
        <v>Pizzaszakács</v>
      </c>
      <c r="B112" s="15">
        <f>'ètelek kivàlasztàsa itt'!B111</f>
        <v>0</v>
      </c>
    </row>
    <row r="113" spans="1:2" ht="21">
      <c r="A113" s="24" t="str">
        <f>'ètelek kivàlasztàsa itt'!A112</f>
        <v>Pincér</v>
      </c>
      <c r="B113" s="15">
        <f>'ètelek kivàlasztàsa itt'!B112</f>
        <v>0</v>
      </c>
    </row>
    <row r="114" spans="1:2" ht="21">
      <c r="A114" s="24" t="str">
        <f>'ètelek kivàlasztàsa itt'!A113</f>
        <v>Sütő</v>
      </c>
      <c r="B114" s="15">
        <f>'ètelek kivàlasztàsa itt'!B113</f>
        <v>0</v>
      </c>
    </row>
    <row r="115" spans="1:2" ht="21">
      <c r="A115" s="24" t="str">
        <f>'ètelek kivàlasztàsa itt'!A114</f>
        <v>Szalváta, evőeszközök, stb</v>
      </c>
      <c r="B115" s="15">
        <f>'ètelek kivàlasztàsa itt'!B114</f>
        <v>0</v>
      </c>
    </row>
    <row r="116" spans="1:2" ht="21">
      <c r="A116" s="24">
        <f>'ètelek kivàlasztàsa itt'!A115</f>
        <v>0</v>
      </c>
      <c r="B116" s="15">
        <f>'ètelek kivàlasztàsa itt'!B115</f>
        <v>0</v>
      </c>
    </row>
  </sheetData>
  <autoFilter ref="A8:B184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workbookViewId="0">
      <selection activeCell="A23" sqref="A23"/>
    </sheetView>
  </sheetViews>
  <sheetFormatPr defaultRowHeight="15"/>
  <cols>
    <col min="1" max="1" width="86.7109375" style="54" customWidth="1"/>
    <col min="2" max="2" width="17.7109375" style="3" customWidth="1"/>
    <col min="3" max="3" width="14.5703125" style="3" bestFit="1" customWidth="1"/>
    <col min="4" max="4" width="24.140625" bestFit="1" customWidth="1"/>
  </cols>
  <sheetData>
    <row r="1" spans="1:4" ht="42.75" customHeight="1">
      <c r="A1" s="47" t="s">
        <v>80</v>
      </c>
      <c r="B1" s="7">
        <v>16</v>
      </c>
    </row>
    <row r="2" spans="1:4" ht="23.25">
      <c r="A2" s="48" t="s">
        <v>81</v>
      </c>
      <c r="B2" s="5">
        <f>'hàttèr szàmìtàsok'!E101/'ètelek kivàlasztàsa itt'!B1</f>
        <v>831.25</v>
      </c>
      <c r="C2" s="3" t="s">
        <v>37</v>
      </c>
    </row>
    <row r="3" spans="1:4" ht="23.25">
      <c r="A3" s="48" t="s">
        <v>153</v>
      </c>
      <c r="B3" s="5">
        <f>C107/B1</f>
        <v>0</v>
      </c>
    </row>
    <row r="4" spans="1:4" ht="23.25">
      <c r="A4" s="48" t="s">
        <v>145</v>
      </c>
      <c r="B4" s="5">
        <f>B2+B3</f>
        <v>831.25</v>
      </c>
    </row>
    <row r="5" spans="1:4" ht="23.25">
      <c r="A5" s="48" t="s">
        <v>146</v>
      </c>
      <c r="B5" s="23">
        <f>B107</f>
        <v>0</v>
      </c>
    </row>
    <row r="6" spans="1:4" ht="23.25">
      <c r="A6" s="48" t="s">
        <v>82</v>
      </c>
      <c r="B6" s="5">
        <f>B4*B1</f>
        <v>13300</v>
      </c>
    </row>
    <row r="8" spans="1:4">
      <c r="A8" s="49" t="str">
        <f>'hàttèr szàmìtàsok'!A95</f>
        <v>Szerviz</v>
      </c>
      <c r="B8" s="10">
        <v>1</v>
      </c>
      <c r="C8" s="9"/>
    </row>
    <row r="9" spans="1:4">
      <c r="A9" s="49" t="str">
        <f>'hàttèr szàmìtàsok'!A96</f>
        <v>Szállítás</v>
      </c>
      <c r="B9" s="10">
        <v>1</v>
      </c>
      <c r="C9" s="9"/>
    </row>
    <row r="10" spans="1:4">
      <c r="A10" s="49" t="str">
        <f>'hàttèr szàmìtàsok'!A97</f>
        <v>Pizzaszakács</v>
      </c>
      <c r="B10" s="10"/>
      <c r="C10" s="9"/>
    </row>
    <row r="11" spans="1:4">
      <c r="A11" s="49" t="str">
        <f>'hàttèr szàmìtàsok'!A98</f>
        <v>Pincér</v>
      </c>
      <c r="B11" s="10"/>
      <c r="C11" s="9"/>
    </row>
    <row r="12" spans="1:4">
      <c r="A12" s="49" t="str">
        <f>'hàttèr szàmìtàsok'!A99</f>
        <v>Sütő</v>
      </c>
      <c r="B12" s="10"/>
      <c r="C12" s="9"/>
    </row>
    <row r="13" spans="1:4">
      <c r="A13" s="49" t="str">
        <f>'hàttèr szàmìtàsok'!A100</f>
        <v>Szalváta, evőeszközök, stb</v>
      </c>
      <c r="B13" s="10">
        <v>1</v>
      </c>
      <c r="C13" s="9"/>
    </row>
    <row r="15" spans="1:4">
      <c r="A15" s="50" t="s">
        <v>38</v>
      </c>
      <c r="B15" s="6"/>
      <c r="C15" s="4" t="s">
        <v>39</v>
      </c>
      <c r="D15" t="s">
        <v>75</v>
      </c>
    </row>
    <row r="16" spans="1:4" ht="18.75">
      <c r="A16" s="51" t="str">
        <f>'hàttèr szàmìtàsok'!A2</f>
        <v>Finger food ( 1 adag = 2 db)</v>
      </c>
      <c r="B16" s="6"/>
      <c r="C16" s="5" t="s">
        <v>37</v>
      </c>
      <c r="D16" s="22">
        <f>'hàttèr szàmìtàsok'!D2</f>
        <v>0</v>
      </c>
    </row>
    <row r="17" spans="1:4" ht="18.75">
      <c r="A17" s="52" t="str">
        <f>'hàttèr szàmìtàsok'!A3</f>
        <v>1.Sós kosárkák ricotta krémmel és fekete olívakrémmel</v>
      </c>
      <c r="B17" s="6"/>
      <c r="C17" s="5">
        <f>B17*D17</f>
        <v>0</v>
      </c>
      <c r="D17" s="22">
        <f>'hàttèr szàmìtàsok'!D3</f>
        <v>250</v>
      </c>
    </row>
    <row r="18" spans="1:4" ht="18.75">
      <c r="A18" s="52" t="str">
        <f>'hàttèr szàmìtàsok'!A4</f>
        <v>2.Érlelt sertés szűz szeletek rucolával és érlelt caciocavallo sajttal</v>
      </c>
      <c r="B18" s="6"/>
      <c r="C18" s="5">
        <f t="shared" ref="C18:C82" si="0">B18*D18</f>
        <v>0</v>
      </c>
      <c r="D18" s="22">
        <f>'hàttèr szàmìtàsok'!D4</f>
        <v>250</v>
      </c>
    </row>
    <row r="19" spans="1:4" ht="18.75">
      <c r="A19" s="52" t="str">
        <f>'hàttèr szàmìtàsok'!A5</f>
        <v>3.Olasz vegyes antipasti</v>
      </c>
      <c r="B19" s="6"/>
      <c r="C19" s="5">
        <f t="shared" si="0"/>
        <v>0</v>
      </c>
      <c r="D19" s="22">
        <f>'hàttèr szàmìtàsok'!D5</f>
        <v>250</v>
      </c>
    </row>
    <row r="20" spans="1:4" ht="18.75">
      <c r="A20" s="52" t="str">
        <f>'hàttèr szàmìtàsok'!A6</f>
        <v>4.Mozzarella tekercs pancettával és rukolával</v>
      </c>
      <c r="B20" s="6"/>
      <c r="C20" s="5">
        <f t="shared" si="0"/>
        <v>0</v>
      </c>
      <c r="D20" s="22">
        <f>'hàttèr szàmìtàsok'!D6</f>
        <v>250</v>
      </c>
    </row>
    <row r="21" spans="1:4" ht="37.5">
      <c r="A21" s="52" t="str">
        <f>'hàttèr szàmìtàsok'!A7</f>
        <v>5.Olasz antipasti - 250 g felvágott és sajt vegyesen Finger food ( 1 adag = 1 db)</v>
      </c>
      <c r="B21" s="6"/>
      <c r="C21" s="5">
        <f t="shared" si="0"/>
        <v>0</v>
      </c>
      <c r="D21" s="22">
        <f>'hàttèr szàmìtàsok'!D7</f>
        <v>1590</v>
      </c>
    </row>
    <row r="22" spans="1:4" ht="37.5">
      <c r="A22" s="52" t="str">
        <f>'hàttèr szàmìtàsok'!A8</f>
        <v>6. Breasola (marha hús) carpaccio vegyes sajt válogatással - 250 g vegyesen Finger food ( 1 adag = 1 db)</v>
      </c>
      <c r="B22" s="6"/>
      <c r="C22" s="5">
        <f t="shared" si="0"/>
        <v>0</v>
      </c>
      <c r="D22" s="22">
        <f>'hàttèr szàmìtàsok'!D8</f>
        <v>1690</v>
      </c>
    </row>
    <row r="23" spans="1:4" ht="37.5">
      <c r="A23" s="52" t="str">
        <f>'hàttèr szàmìtàsok'!A9</f>
        <v>7. Kis mozzarella szendvics friss bivalymozzarellából, rukolával, pancettával  ( 1 adag = 1 db)</v>
      </c>
      <c r="B23" s="6"/>
      <c r="C23" s="5"/>
      <c r="D23" s="22">
        <f>'hàttèr szàmìtàsok'!D9</f>
        <v>490</v>
      </c>
    </row>
    <row r="24" spans="1:4" ht="18.75">
      <c r="A24" s="51" t="str">
        <f>'hàttèr szàmìtàsok'!A10</f>
        <v>Sütőben sült kisadagos olasz tészták</v>
      </c>
      <c r="B24" s="6"/>
      <c r="C24" s="5">
        <f t="shared" si="0"/>
        <v>0</v>
      </c>
      <c r="D24" s="22">
        <f>'hàttèr szàmìtàsok'!D10</f>
        <v>0</v>
      </c>
    </row>
    <row r="25" spans="1:4" ht="18.75">
      <c r="A25" s="52" t="str">
        <f>'hàttèr szàmìtàsok'!A11</f>
        <v>1.Lasagna</v>
      </c>
      <c r="B25" s="6"/>
      <c r="C25" s="5">
        <f t="shared" si="0"/>
        <v>0</v>
      </c>
      <c r="D25" s="22">
        <f>'hàttèr szàmìtàsok'!D11</f>
        <v>850</v>
      </c>
    </row>
    <row r="26" spans="1:4" ht="37.5">
      <c r="A26" s="52" t="str">
        <f>'hàttèr szàmìtàsok'!A12</f>
        <v>2.Orecchiette tészta emíliai húsos raguval, bivalymozzarellával, parmezánnal</v>
      </c>
      <c r="B26" s="6"/>
      <c r="C26" s="5">
        <f t="shared" si="0"/>
        <v>0</v>
      </c>
      <c r="D26" s="22">
        <f>'hàttèr szàmìtàsok'!D12</f>
        <v>850</v>
      </c>
    </row>
    <row r="27" spans="1:4" ht="18.75">
      <c r="A27" s="52" t="str">
        <f>'hàttèr szàmìtàsok'!A13</f>
        <v>3.Tejszínes orecchiette tészta sonkával</v>
      </c>
      <c r="B27" s="6"/>
      <c r="C27" s="5">
        <f t="shared" si="0"/>
        <v>0</v>
      </c>
      <c r="D27" s="22">
        <f>'hàttèr szàmìtàsok'!D13</f>
        <v>850</v>
      </c>
    </row>
    <row r="28" spans="1:4" ht="18.75">
      <c r="A28" s="52" t="str">
        <f>'hàttèr szàmìtàsok'!A14</f>
        <v>4.Strascinati olasz házitészta erdei gombával és olasz kolbásszal</v>
      </c>
      <c r="B28" s="6"/>
      <c r="C28" s="5">
        <f t="shared" si="0"/>
        <v>0</v>
      </c>
      <c r="D28" s="22">
        <f>'hàttèr szàmìtàsok'!D14</f>
        <v>850</v>
      </c>
    </row>
    <row r="29" spans="1:4" ht="37.5">
      <c r="A29" s="52" t="str">
        <f>'hàttèr szàmìtàsok'!A15</f>
        <v>5.Strascinati olasz házitészta pirított kenyérmorzsával és ropogós édespaprikával</v>
      </c>
      <c r="B29" s="6"/>
      <c r="C29" s="5">
        <f t="shared" si="0"/>
        <v>0</v>
      </c>
      <c r="D29" s="22">
        <f>'hàttèr szàmìtàsok'!D15</f>
        <v>850</v>
      </c>
    </row>
    <row r="30" spans="1:4" ht="18.75">
      <c r="A30" s="52" t="str">
        <f>'hàttèr szàmìtàsok'!A16</f>
        <v>6. Rikottával és spenóttal töltött óriás kagyló tészta</v>
      </c>
      <c r="B30" s="6"/>
      <c r="C30" s="5">
        <f t="shared" si="0"/>
        <v>0</v>
      </c>
      <c r="D30" s="22">
        <f>'hàttèr szàmìtàsok'!D16</f>
        <v>850</v>
      </c>
    </row>
    <row r="31" spans="1:4" ht="37.5">
      <c r="A31" s="52" t="str">
        <f>'hàttèr szàmìtàsok'!A17</f>
        <v>7. Rikottával, erdei gombával és szarvasgombával töltött óriás kagyló tészta</v>
      </c>
      <c r="B31" s="6"/>
      <c r="C31" s="5">
        <f t="shared" si="0"/>
        <v>0</v>
      </c>
      <c r="D31" s="22">
        <f>'hàttèr szàmìtàsok'!D17</f>
        <v>850</v>
      </c>
    </row>
    <row r="32" spans="1:4" ht="18.75">
      <c r="A32" s="51" t="str">
        <f>'hàttèr szàmìtàsok'!A18</f>
        <v>Pizzák ( 1 adag = 1/4 szelet pizza)</v>
      </c>
      <c r="B32" s="6"/>
      <c r="C32" s="5">
        <f t="shared" si="0"/>
        <v>0</v>
      </c>
      <c r="D32" s="22">
        <f>'hàttèr szàmìtàsok'!D18</f>
        <v>0</v>
      </c>
    </row>
    <row r="33" spans="1:4" ht="18.75">
      <c r="A33" s="52" t="str">
        <f>'hàttèr szàmìtàsok'!A19</f>
        <v>1. San Marzano DOP paradicsomos alap, friss bivalymozzarella</v>
      </c>
      <c r="B33" s="6"/>
      <c r="C33" s="5">
        <f t="shared" si="0"/>
        <v>0</v>
      </c>
      <c r="D33" s="22">
        <f>'hàttèr szàmìtàsok'!D19</f>
        <v>300</v>
      </c>
    </row>
    <row r="34" spans="1:4" ht="37.5">
      <c r="A34" s="52" t="str">
        <f>'hàttèr szàmìtàsok'!A20</f>
        <v>2. San Marzano DOP paradicsomos alap, édesköményes lukán szárazkolbász</v>
      </c>
      <c r="B34" s="6"/>
      <c r="C34" s="5">
        <f t="shared" si="0"/>
        <v>0</v>
      </c>
      <c r="D34" s="22">
        <f>'hàttèr szàmìtàsok'!D20</f>
        <v>300</v>
      </c>
    </row>
    <row r="35" spans="1:4" ht="37.5">
      <c r="A35" s="52" t="str">
        <f>'hàttèr szàmìtàsok'!A21</f>
        <v>3. San Marzano DOP paradicsomos alap, caciocavallo sajt, pancetta, szarvasgombakrém</v>
      </c>
      <c r="B35" s="6"/>
      <c r="C35" s="5">
        <f t="shared" si="0"/>
        <v>0</v>
      </c>
      <c r="D35" s="22">
        <f>'hàttèr szàmìtàsok'!D21</f>
        <v>300</v>
      </c>
    </row>
    <row r="36" spans="1:4" ht="37.5">
      <c r="A36" s="52" t="str">
        <f>'hàttèr szàmìtàsok'!A22</f>
        <v>4. San Marzano DOP paradicsomos alap, szalámi, ligúr "taggiasche" olívabogyó</v>
      </c>
      <c r="B36" s="6"/>
      <c r="C36" s="5">
        <f t="shared" si="0"/>
        <v>0</v>
      </c>
      <c r="D36" s="22">
        <f>'hàttèr szàmìtàsok'!D22</f>
        <v>300</v>
      </c>
    </row>
    <row r="37" spans="1:4" ht="37.5">
      <c r="A37" s="52" t="str">
        <f>'hàttèr szàmìtàsok'!A23</f>
        <v>5. Mozzarella alap, caciocavallo, pancetta, ropogós édespaprika, szarvasgomba</v>
      </c>
      <c r="B37" s="6"/>
      <c r="C37" s="5">
        <f t="shared" si="0"/>
        <v>0</v>
      </c>
      <c r="D37" s="22">
        <f>'hàttèr szàmìtàsok'!D23</f>
        <v>300</v>
      </c>
    </row>
    <row r="38" spans="1:4" ht="37.5">
      <c r="A38" s="52" t="str">
        <f>'hàttèr szàmìtàsok'!A24</f>
        <v>6. Tejszínes alap, mozzarella, pisztáciakrém, szicíliai "schiacciate" olívabogyó</v>
      </c>
      <c r="B38" s="6"/>
      <c r="C38" s="5">
        <f t="shared" si="0"/>
        <v>0</v>
      </c>
      <c r="D38" s="22">
        <f>'hàttèr szàmìtàsok'!D24</f>
        <v>300</v>
      </c>
    </row>
    <row r="39" spans="1:4" ht="18.75">
      <c r="A39" s="52" t="str">
        <f>'hàttèr szàmìtàsok'!A25</f>
        <v>7.Ropogós pizza kenyér oregánóval</v>
      </c>
      <c r="B39" s="6"/>
      <c r="C39" s="5">
        <f t="shared" si="0"/>
        <v>0</v>
      </c>
      <c r="D39" s="22">
        <f>'hàttèr szàmìtàsok'!D25</f>
        <v>300</v>
      </c>
    </row>
    <row r="40" spans="1:4" ht="18.75">
      <c r="A40" s="51" t="str">
        <f>'hàttèr szàmìtàsok'!A26</f>
        <v>Bruschetta (1 adag  = 2 darab)</v>
      </c>
      <c r="B40" s="6"/>
      <c r="C40" s="5">
        <f t="shared" si="0"/>
        <v>0</v>
      </c>
      <c r="D40" s="22">
        <f>'hàttèr szàmìtàsok'!D26</f>
        <v>0</v>
      </c>
    </row>
    <row r="41" spans="1:4" ht="18.75">
      <c r="A41" s="52" t="str">
        <f>'hàttèr szàmìtàsok'!A27</f>
        <v>1. Caciocavallo sajt, articsóka krém</v>
      </c>
      <c r="B41" s="6"/>
      <c r="C41" s="5">
        <f t="shared" si="0"/>
        <v>0</v>
      </c>
      <c r="D41" s="22">
        <f>'hàttèr szàmìtàsok'!D27</f>
        <v>350</v>
      </c>
    </row>
    <row r="42" spans="1:4" ht="18.75">
      <c r="A42" s="52" t="str">
        <f>'hàttèr szàmìtàsok'!A28</f>
        <v>2. Caciocavallo sajt, szarvasgomba krém</v>
      </c>
      <c r="B42" s="6"/>
      <c r="C42" s="5">
        <f t="shared" si="0"/>
        <v>0</v>
      </c>
      <c r="D42" s="22">
        <f>'hàttèr szàmìtàsok'!D28</f>
        <v>350</v>
      </c>
    </row>
    <row r="43" spans="1:4" ht="18.75">
      <c r="A43" s="52" t="str">
        <f>'hàttèr szàmìtàsok'!A29</f>
        <v>3. Caciocavallo sajt, vargánya</v>
      </c>
      <c r="B43" s="6"/>
      <c r="C43" s="5">
        <f t="shared" si="0"/>
        <v>0</v>
      </c>
      <c r="D43" s="22">
        <f>'hàttèr szàmìtàsok'!D29</f>
        <v>350</v>
      </c>
    </row>
    <row r="44" spans="1:4" ht="18.75">
      <c r="A44" s="52" t="str">
        <f>'hàttèr szàmìtàsok'!A30</f>
        <v>4. Caciocavallo sajt, pisztácia krém</v>
      </c>
      <c r="B44" s="6"/>
      <c r="C44" s="5">
        <f t="shared" si="0"/>
        <v>0</v>
      </c>
      <c r="D44" s="22">
        <f>'hàttèr szàmìtàsok'!D30</f>
        <v>350</v>
      </c>
    </row>
    <row r="45" spans="1:4" ht="18.75">
      <c r="A45" s="52" t="str">
        <f>'hàttèr szàmìtàsok'!A31</f>
        <v>5.Caciocavallo sajt, calabriai, csípős calabriai Nduja krém</v>
      </c>
      <c r="B45" s="6"/>
      <c r="C45" s="5">
        <f t="shared" si="0"/>
        <v>0</v>
      </c>
      <c r="D45" s="22">
        <f>'hàttèr szàmìtàsok'!D31</f>
        <v>350</v>
      </c>
    </row>
    <row r="46" spans="1:4" ht="18.75">
      <c r="A46" s="52" t="str">
        <f>'hàttèr szàmìtàsok'!A32</f>
        <v>6. Caciocavallo sajt, bazsalikomos pesztó</v>
      </c>
      <c r="B46" s="6"/>
      <c r="C46" s="5">
        <f t="shared" si="0"/>
        <v>0</v>
      </c>
      <c r="D46" s="22">
        <f>'hàttèr szàmìtàsok'!D32</f>
        <v>350</v>
      </c>
    </row>
    <row r="47" spans="1:4" ht="18.75">
      <c r="A47" s="52" t="str">
        <f>'hàttèr szàmìtàsok'!A33</f>
        <v>7. Caciocavallo sajt, fekete olíva krém</v>
      </c>
      <c r="B47" s="6"/>
      <c r="C47" s="5">
        <f t="shared" si="0"/>
        <v>0</v>
      </c>
      <c r="D47" s="22">
        <f>'hàttèr szàmìtàsok'!D33</f>
        <v>350</v>
      </c>
    </row>
    <row r="48" spans="1:4" ht="18.75">
      <c r="A48" s="52" t="str">
        <f>'hàttèr szàmìtàsok'!A34</f>
        <v xml:space="preserve">8. Caciocavallo sajt, zöld olíva krémi </v>
      </c>
      <c r="B48" s="6"/>
      <c r="C48" s="5">
        <f t="shared" si="0"/>
        <v>0</v>
      </c>
      <c r="D48" s="22">
        <f>'hàttèr szàmìtàsok'!D34</f>
        <v>350</v>
      </c>
    </row>
    <row r="49" spans="1:4" ht="18.75">
      <c r="A49" s="51" t="str">
        <f>'hàttèr szàmìtàsok'!A35</f>
        <v>Töltött focaccia szendvicsek (1 adag = 1 darab)</v>
      </c>
      <c r="B49" s="6"/>
      <c r="C49" s="5">
        <f t="shared" si="0"/>
        <v>0</v>
      </c>
      <c r="D49" s="22">
        <f>'hàttèr szàmìtàsok'!D35</f>
        <v>0</v>
      </c>
    </row>
    <row r="50" spans="1:4" ht="37.5">
      <c r="A50" s="52" t="str">
        <f>'hàttèr szàmìtàsok'!A36</f>
        <v>1. Friss ricotta krém bivalytejből, szarvasgombával, borskérges, babérleveles pancetta</v>
      </c>
      <c r="B50" s="6"/>
      <c r="C50" s="5">
        <f t="shared" si="0"/>
        <v>0</v>
      </c>
      <c r="D50" s="22">
        <f>'hàttèr szàmìtàsok'!D36</f>
        <v>200</v>
      </c>
    </row>
    <row r="51" spans="1:4" ht="37.5">
      <c r="A51" s="52" t="str">
        <f>'hàttèr szàmìtàsok'!A37</f>
        <v>2. Sertés szűz, ricotta krém, friss bivalymozzarella paradicsommal, bazsalikommal</v>
      </c>
      <c r="B51" s="6"/>
      <c r="C51" s="5">
        <f t="shared" si="0"/>
        <v>0</v>
      </c>
      <c r="D51" s="22">
        <f>'hàttèr szàmìtàsok'!D37</f>
        <v>200</v>
      </c>
    </row>
    <row r="52" spans="1:4" ht="18.75">
      <c r="A52" s="52" t="str">
        <f>'hàttèr szàmìtàsok'!A38</f>
        <v>3. Pisztáciás rikotta krém, borskérges, babérleveles pancetta</v>
      </c>
      <c r="B52" s="6"/>
      <c r="C52" s="5">
        <f t="shared" si="0"/>
        <v>0</v>
      </c>
      <c r="D52" s="22">
        <f>'hàttèr szàmìtàsok'!D38</f>
        <v>200</v>
      </c>
    </row>
    <row r="53" spans="1:4" ht="37.5">
      <c r="A53" s="52" t="str">
        <f>'hàttèr szàmìtàsok'!A39</f>
        <v>4. Friss ricotta krém bivalytejből, szicíliai fekete olívabogyó, szarvasgomba krém, tarja</v>
      </c>
      <c r="B53" s="6"/>
      <c r="C53" s="5">
        <f t="shared" si="0"/>
        <v>0</v>
      </c>
      <c r="D53" s="22">
        <f>'hàttèr szàmìtàsok'!D39</f>
        <v>200</v>
      </c>
    </row>
    <row r="54" spans="1:4" ht="37.5">
      <c r="A54" s="52" t="str">
        <f>'hàttèr szàmìtàsok'!A40</f>
        <v>5. Szicíliai zöld olívabogyó krém rikotta krémmel és Campagnolo szalámival</v>
      </c>
      <c r="B54" s="6"/>
      <c r="C54" s="5">
        <f t="shared" si="0"/>
        <v>0</v>
      </c>
      <c r="D54" s="22">
        <f>'hàttèr szàmìtàsok'!D40</f>
        <v>200</v>
      </c>
    </row>
    <row r="55" spans="1:4" ht="18.75">
      <c r="A55" s="52" t="str">
        <f>'hàttèr szàmìtàsok'!A41</f>
        <v xml:space="preserve">6. Articsóka krém, borsos "Soppressata" kolbász, friss bivaly mozzarella </v>
      </c>
      <c r="B55" s="6"/>
      <c r="C55" s="5">
        <f t="shared" si="0"/>
        <v>0</v>
      </c>
      <c r="D55" s="22">
        <f>'hàttèr szàmìtàsok'!D41</f>
        <v>200</v>
      </c>
    </row>
    <row r="56" spans="1:4" ht="18.75">
      <c r="A56" s="52" t="str">
        <f>'hàttèr szàmìtàsok'!A42</f>
        <v>7. Friss bivaly mozzarella, paradicsom, zöld saláta</v>
      </c>
      <c r="B56" s="6"/>
      <c r="C56" s="5">
        <f t="shared" si="0"/>
        <v>0</v>
      </c>
      <c r="D56" s="22">
        <f>'hàttèr szàmìtàsok'!D42</f>
        <v>200</v>
      </c>
    </row>
    <row r="57" spans="1:4" ht="18.75">
      <c r="A57" s="52" t="str">
        <f>'hàttèr szàmìtàsok'!A43</f>
        <v>8. Bresaola marhahúsból, rukola, pecorino juhsajt</v>
      </c>
      <c r="B57" s="6"/>
      <c r="C57" s="5">
        <f t="shared" si="0"/>
        <v>0</v>
      </c>
      <c r="D57" s="22">
        <f>'hàttèr szàmìtàsok'!D43</f>
        <v>200</v>
      </c>
    </row>
    <row r="58" spans="1:4" ht="18.75">
      <c r="A58" s="52" t="str">
        <f>'hàttèr szàmìtàsok'!A44</f>
        <v>9. Füstölt pulyka, paradicsom, jégsaláta</v>
      </c>
      <c r="B58" s="6"/>
      <c r="C58" s="5">
        <f t="shared" si="0"/>
        <v>0</v>
      </c>
      <c r="D58" s="22">
        <f>'hàttèr szàmìtàsok'!D44</f>
        <v>200</v>
      </c>
    </row>
    <row r="59" spans="1:4" ht="18.75">
      <c r="A59" s="51" t="str">
        <f>'hàttèr szàmìtàsok'!A45</f>
        <v xml:space="preserve"> Sós leveles tészta kosárkák - Kb 100 g</v>
      </c>
      <c r="B59" s="6"/>
      <c r="C59" s="5">
        <f t="shared" si="0"/>
        <v>0</v>
      </c>
      <c r="D59" s="22">
        <f>'hàttèr szàmìtàsok'!D45</f>
        <v>0</v>
      </c>
    </row>
    <row r="60" spans="1:4" ht="18.75">
      <c r="A60" s="52" t="str">
        <f>'hàttèr szàmìtàsok'!A46</f>
        <v>1. Ricotta krém spenóttal</v>
      </c>
      <c r="B60" s="6"/>
      <c r="C60" s="5">
        <f t="shared" si="0"/>
        <v>0</v>
      </c>
      <c r="D60" s="22">
        <f>'hàttèr szàmìtàsok'!D46</f>
        <v>400</v>
      </c>
    </row>
    <row r="61" spans="1:4" ht="18.75">
      <c r="A61" s="52" t="str">
        <f>'hàttèr szàmìtàsok'!A47</f>
        <v>2. Ricotta krém, erdei gomba, szarvasgomba</v>
      </c>
      <c r="B61" s="6"/>
      <c r="C61" s="5">
        <f t="shared" si="0"/>
        <v>0</v>
      </c>
      <c r="D61" s="22">
        <f>'hàttèr szàmìtàsok'!D47</f>
        <v>400</v>
      </c>
    </row>
    <row r="62" spans="1:4" ht="18.75">
      <c r="A62" s="52" t="str">
        <f>'hàttèr szàmìtàsok'!A48</f>
        <v>3. Ricotta krém, kolbász</v>
      </c>
      <c r="B62" s="6"/>
      <c r="C62" s="5">
        <f t="shared" si="0"/>
        <v>0</v>
      </c>
      <c r="D62" s="22">
        <f>'hàttèr szàmìtàsok'!D48</f>
        <v>400</v>
      </c>
    </row>
    <row r="63" spans="1:4" ht="18.75">
      <c r="A63" s="52" t="str">
        <f>'hàttèr szàmìtàsok'!A49</f>
        <v>4. Ricotta krém, spárga</v>
      </c>
      <c r="B63" s="6"/>
      <c r="C63" s="5">
        <f t="shared" si="0"/>
        <v>0</v>
      </c>
      <c r="D63" s="22">
        <f>'hàttèr szàmìtàsok'!D49</f>
        <v>400</v>
      </c>
    </row>
    <row r="64" spans="1:4" ht="18.75">
      <c r="A64" s="52" t="str">
        <f>'hàttèr szàmìtàsok'!A50</f>
        <v>5. Ricotta krém, pisztácia</v>
      </c>
      <c r="B64" s="6"/>
      <c r="C64" s="5">
        <f t="shared" si="0"/>
        <v>0</v>
      </c>
      <c r="D64" s="22">
        <f>'hàttèr szàmìtàsok'!D50</f>
        <v>400</v>
      </c>
    </row>
    <row r="65" spans="1:4" ht="18.75">
      <c r="A65" s="52" t="str">
        <f>'hàttèr szàmìtàsok'!A51</f>
        <v>Vegyes olasz ízelítő  (1 adag = 30 g)</v>
      </c>
      <c r="B65" s="6"/>
      <c r="C65" s="5">
        <f t="shared" si="0"/>
        <v>0</v>
      </c>
      <c r="D65" s="22">
        <f>'hàttèr szàmìtàsok'!D51</f>
        <v>0</v>
      </c>
    </row>
    <row r="66" spans="1:4" ht="18.75">
      <c r="A66" s="52" t="str">
        <f>'hàttèr szàmìtàsok'!A52</f>
        <v>1. Érlelt borsos "Soppressata" kolbász</v>
      </c>
      <c r="B66" s="6"/>
      <c r="C66" s="5">
        <f t="shared" si="0"/>
        <v>0</v>
      </c>
      <c r="D66" s="22">
        <f>'hàttèr szàmìtàsok'!D52</f>
        <v>200</v>
      </c>
    </row>
    <row r="67" spans="1:4" ht="18.75">
      <c r="A67" s="52" t="str">
        <f>'hàttèr szàmìtàsok'!A53</f>
        <v>2. Göngyölt borskérges pancetta babérlevéllel érlelve</v>
      </c>
      <c r="B67" s="6"/>
      <c r="C67" s="5">
        <f t="shared" si="0"/>
        <v>0</v>
      </c>
      <c r="D67" s="22">
        <f>'hàttèr szàmìtàsok'!D53</f>
        <v>200</v>
      </c>
    </row>
    <row r="68" spans="1:4" ht="18.75">
      <c r="A68" s="52" t="str">
        <f>'hàttèr szàmìtàsok'!A54</f>
        <v>3. Sovány sertéskaraj borssal</v>
      </c>
      <c r="B68" s="6"/>
      <c r="C68" s="5">
        <f t="shared" si="0"/>
        <v>0</v>
      </c>
      <c r="D68" s="22">
        <f>'hàttèr szàmìtàsok'!D54</f>
        <v>200</v>
      </c>
    </row>
    <row r="69" spans="1:4" ht="18.75">
      <c r="A69" s="52" t="str">
        <f>'hàttèr szàmìtàsok'!A55</f>
        <v>4. "Campagnolo" borsos szalámi</v>
      </c>
      <c r="B69" s="6"/>
      <c r="C69" s="5">
        <f t="shared" si="0"/>
        <v>0</v>
      </c>
      <c r="D69" s="22">
        <f>'hàttèr szàmìtàsok'!D55</f>
        <v>200</v>
      </c>
    </row>
    <row r="70" spans="1:4" ht="18.75">
      <c r="A70" s="52" t="str">
        <f>'hàttèr szàmìtàsok'!A56</f>
        <v>5. Friss bivalymozzarella fonat "treccione"</v>
      </c>
      <c r="B70" s="6"/>
      <c r="C70" s="5">
        <f t="shared" si="0"/>
        <v>0</v>
      </c>
      <c r="D70" s="22">
        <f>'hàttèr szàmìtàsok'!D56</f>
        <v>200</v>
      </c>
    </row>
    <row r="71" spans="1:4" ht="18.75">
      <c r="A71" s="52" t="str">
        <f>'hàttèr szàmìtàsok'!A57</f>
        <v>6. Caciocavallo sajt bivaly tejből</v>
      </c>
      <c r="B71" s="6"/>
      <c r="C71" s="5">
        <f t="shared" si="0"/>
        <v>0</v>
      </c>
      <c r="D71" s="22">
        <f>'hàttèr szàmìtàsok'!D57</f>
        <v>200</v>
      </c>
    </row>
    <row r="72" spans="1:4" ht="18.75">
      <c r="A72" s="52" t="str">
        <f>'hàttèr szàmìtàsok'!A58</f>
        <v>7. Friss mozzarella falatkák bivaly tejből</v>
      </c>
      <c r="B72" s="6"/>
      <c r="C72" s="5">
        <f t="shared" si="0"/>
        <v>0</v>
      </c>
      <c r="D72" s="22">
        <f>'hàttèr szàmìtàsok'!D58</f>
        <v>200</v>
      </c>
    </row>
    <row r="73" spans="1:4" ht="18.75">
      <c r="A73" s="52" t="str">
        <f>'hàttèr szàmìtàsok'!A59</f>
        <v xml:space="preserve">8. Vegyes olívabogyó válogatás </v>
      </c>
      <c r="B73" s="6"/>
      <c r="C73" s="5">
        <f t="shared" si="0"/>
        <v>0</v>
      </c>
      <c r="D73" s="22">
        <f>'hàttèr szàmìtàsok'!D59</f>
        <v>200</v>
      </c>
    </row>
    <row r="74" spans="1:4" ht="18.75">
      <c r="A74" s="52" t="str">
        <f>'hàttèr szàmìtàsok'!A60</f>
        <v>9 Ricotta</v>
      </c>
      <c r="B74" s="6"/>
      <c r="C74" s="5">
        <f t="shared" si="0"/>
        <v>0</v>
      </c>
      <c r="D74" s="22">
        <f>'hàttèr szàmìtàsok'!D60</f>
        <v>200</v>
      </c>
    </row>
    <row r="75" spans="1:4" ht="18.75">
      <c r="A75" s="51" t="str">
        <f>'hàttèr szàmìtàsok'!A61</f>
        <v>Vegyes zöld saláták (1 adag = 300 g)</v>
      </c>
      <c r="B75" s="6"/>
      <c r="C75" s="5">
        <f t="shared" si="0"/>
        <v>0</v>
      </c>
      <c r="D75" s="22">
        <f>'hàttèr szàmìtàsok'!D61</f>
        <v>0</v>
      </c>
    </row>
    <row r="76" spans="1:4" ht="37.5">
      <c r="A76" s="52" t="str">
        <f>'hàttèr szàmìtàsok'!A62</f>
        <v>1.Zöld saláta, Koktélparadicsom, Fekete olívabogyó, Pancetta, Caciocavallo érlelt tehénsajt, Sárgarépa, Kukorica</v>
      </c>
      <c r="B76" s="6"/>
      <c r="C76" s="5">
        <f t="shared" si="0"/>
        <v>0</v>
      </c>
      <c r="D76" s="22">
        <f>'hàttèr szàmìtàsok'!D62</f>
        <v>1490</v>
      </c>
    </row>
    <row r="77" spans="1:4" ht="37.5">
      <c r="A77" s="52" t="str">
        <f>'hàttèr szàmìtàsok'!A63</f>
        <v>2.Koktélparadicsom, Rukola, Szárított paradicsom, Dió, Pecorino érlelt juhsajt</v>
      </c>
      <c r="B77" s="6"/>
      <c r="C77" s="5">
        <f t="shared" si="0"/>
        <v>0</v>
      </c>
      <c r="D77" s="22">
        <f>'hàttèr szàmìtàsok'!D63</f>
        <v>1490</v>
      </c>
    </row>
    <row r="78" spans="1:4" ht="37.5">
      <c r="A78" s="52" t="str">
        <f>'hàttèr szàmìtàsok'!A64</f>
        <v>3.Piros californiai paprika, Sárga californiai paprika, Uborka, Kukorica, Sárgarépa, Zöld olívabogyó</v>
      </c>
      <c r="B78" s="6"/>
      <c r="C78" s="5">
        <f t="shared" si="0"/>
        <v>0</v>
      </c>
      <c r="D78" s="22">
        <f>'hàttèr szàmìtàsok'!D64</f>
        <v>1490</v>
      </c>
    </row>
    <row r="79" spans="1:4" ht="75">
      <c r="A79" s="52" t="str">
        <f>'hàttèr szàmìtàsok'!A65</f>
        <v xml:space="preserve">4.Caciocavallo érlelt tehénsajt, Uborka, Koktélparadicsom, Piros californiai paprika, Sárga californiai paprika, Fekete olívabogyó, Pecorino érlelt juhsajt
</v>
      </c>
      <c r="B79" s="6"/>
      <c r="C79" s="5">
        <f t="shared" si="0"/>
        <v>0</v>
      </c>
      <c r="D79" s="22">
        <f>'hàttèr szàmìtàsok'!D65</f>
        <v>1490</v>
      </c>
    </row>
    <row r="80" spans="1:4" ht="18.75">
      <c r="A80" s="51" t="str">
        <f>'hàttèr szàmìtàsok'!A66</f>
        <v>Hideg tésztasaláta  (1 adag = 300 g)</v>
      </c>
      <c r="B80" s="6"/>
      <c r="C80" s="5">
        <f t="shared" si="0"/>
        <v>0</v>
      </c>
      <c r="D80" s="22">
        <f>'hàttèr szàmìtàsok'!D66</f>
        <v>0</v>
      </c>
    </row>
    <row r="81" spans="1:4" ht="37.5">
      <c r="A81" s="52" t="str">
        <f>'hàttèr szàmìtàsok'!A67</f>
        <v>1.Tésztasaláta: Tészta, Sárga californiai paprika, Piros californiai paprika, Pancetta, Ropogós édespaprika, Tonhal, Kukorica</v>
      </c>
      <c r="B81" s="6"/>
      <c r="C81" s="5">
        <f t="shared" si="0"/>
        <v>0</v>
      </c>
      <c r="D81" s="22">
        <f>'hàttèr szàmìtàsok'!D67</f>
        <v>1690</v>
      </c>
    </row>
    <row r="82" spans="1:4" ht="18.75">
      <c r="A82" s="51" t="str">
        <f>'hàttèr szàmìtàsok'!A68</f>
        <v xml:space="preserve">Olasz apró sütemények </v>
      </c>
      <c r="B82" s="6"/>
      <c r="C82" s="5">
        <f t="shared" si="0"/>
        <v>0</v>
      </c>
      <c r="D82" s="22">
        <f>'hàttèr szàmìtàsok'!D68</f>
        <v>0</v>
      </c>
    </row>
    <row r="83" spans="1:4" ht="18.75">
      <c r="A83" s="52" t="str">
        <f>'hàttèr szàmìtàsok'!A69</f>
        <v>1. Cannolo siciliano pisztácia forgáccsal</v>
      </c>
      <c r="B83" s="6"/>
      <c r="C83" s="5">
        <f t="shared" ref="C83:C114" si="1">B83*D83</f>
        <v>0</v>
      </c>
      <c r="D83" s="22">
        <f>'hàttèr szàmìtàsok'!D69</f>
        <v>250</v>
      </c>
    </row>
    <row r="84" spans="1:4" ht="18.75">
      <c r="A84" s="52" t="str">
        <f>'hàttèr szàmìtàsok'!A70</f>
        <v>2. Cannolo siciliano csokoládé forgáccsal</v>
      </c>
      <c r="B84" s="6"/>
      <c r="C84" s="5">
        <f t="shared" si="1"/>
        <v>0</v>
      </c>
      <c r="D84" s="22">
        <f>'hàttèr szàmìtàsok'!D70</f>
        <v>250</v>
      </c>
    </row>
    <row r="85" spans="1:4" ht="18.75">
      <c r="A85" s="52" t="str">
        <f>'hàttèr szàmìtàsok'!A71</f>
        <v xml:space="preserve">3. Cannolo siciliano mogyoró forgáccsal </v>
      </c>
      <c r="B85" s="6"/>
      <c r="C85" s="5">
        <f t="shared" si="1"/>
        <v>0</v>
      </c>
      <c r="D85" s="22">
        <f>'hàttèr szàmìtàsok'!D71</f>
        <v>250</v>
      </c>
    </row>
    <row r="86" spans="1:4" ht="18.75">
      <c r="A86" s="52" t="str">
        <f>'hàttèr szàmìtàsok'!A72</f>
        <v>4. Erdei gyümölcsös édes kosárkák</v>
      </c>
      <c r="B86" s="6"/>
      <c r="C86" s="5">
        <f t="shared" si="1"/>
        <v>0</v>
      </c>
      <c r="D86" s="22">
        <f>'hàttèr szàmìtàsok'!D72</f>
        <v>250</v>
      </c>
    </row>
    <row r="87" spans="1:4" ht="18.75">
      <c r="A87" s="52" t="str">
        <f>'hàttèr szàmìtàsok'!A73</f>
        <v>5. Gyümölcsös savarin</v>
      </c>
      <c r="B87" s="6"/>
      <c r="C87" s="5">
        <f t="shared" si="1"/>
        <v>0</v>
      </c>
      <c r="D87" s="22">
        <f>'hàttèr szàmìtàsok'!D73</f>
        <v>250</v>
      </c>
    </row>
    <row r="88" spans="1:4" ht="18.75">
      <c r="A88" s="52" t="str">
        <f>'hàttèr szàmìtàsok'!A74</f>
        <v>6. Nutellás babba</v>
      </c>
      <c r="B88" s="6"/>
      <c r="C88" s="5">
        <f t="shared" si="1"/>
        <v>0</v>
      </c>
      <c r="D88" s="22">
        <f>'hàttèr szàmìtàsok'!D74</f>
        <v>250</v>
      </c>
    </row>
    <row r="89" spans="1:4" ht="18.75">
      <c r="A89" s="52" t="str">
        <f>'hàttèr szàmìtàsok'!A75</f>
        <v>7. Cukrászkrémmel töltött cannolo</v>
      </c>
      <c r="B89" s="6"/>
      <c r="C89" s="5">
        <f t="shared" si="1"/>
        <v>0</v>
      </c>
      <c r="D89" s="22">
        <f>'hàttèr szàmìtàsok'!D75</f>
        <v>250</v>
      </c>
    </row>
    <row r="90" spans="1:4" ht="18.75">
      <c r="A90" s="52" t="str">
        <f>'hàttèr szàmìtàsok'!A76</f>
        <v>8. Nutellás tiramisu</v>
      </c>
      <c r="B90" s="6"/>
      <c r="C90" s="5">
        <f t="shared" si="1"/>
        <v>0</v>
      </c>
      <c r="D90" s="22">
        <f>'hàttèr szàmìtàsok'!D76</f>
        <v>650</v>
      </c>
    </row>
    <row r="91" spans="1:4" ht="18.75">
      <c r="A91" s="52" t="str">
        <f>'hàttèr szàmìtàsok'!A77</f>
        <v>Macedonia di frutta</v>
      </c>
      <c r="B91" s="6"/>
      <c r="C91" s="5">
        <f t="shared" si="1"/>
        <v>0</v>
      </c>
      <c r="D91" s="22">
        <f>'hàttèr szàmìtàsok'!D77</f>
        <v>0</v>
      </c>
    </row>
    <row r="92" spans="1:4" ht="18.75">
      <c r="A92" s="52" t="str">
        <f>'hàttèr szàmìtàsok'!A78</f>
        <v>Frutta Mista di stagione</v>
      </c>
      <c r="B92" s="6"/>
      <c r="C92" s="5">
        <f t="shared" si="1"/>
        <v>0</v>
      </c>
      <c r="D92" s="22">
        <f>'hàttèr szàmìtàsok'!D78</f>
        <v>550</v>
      </c>
    </row>
    <row r="93" spans="1:4" ht="18.75">
      <c r="A93" s="51" t="str">
        <f>'hàttèr szàmìtàsok'!A79</f>
        <v>Üdítők</v>
      </c>
      <c r="B93" s="6"/>
      <c r="C93" s="5">
        <f t="shared" si="1"/>
        <v>0</v>
      </c>
      <c r="D93" s="22">
        <f>'hàttèr szàmìtàsok'!D79</f>
        <v>0</v>
      </c>
    </row>
    <row r="94" spans="1:4" ht="18.75">
      <c r="A94" s="52" t="str">
        <f>'hàttèr szàmìtàsok'!A80</f>
        <v>Ásványvíz 500 cl</v>
      </c>
      <c r="B94" s="6"/>
      <c r="C94" s="5">
        <f t="shared" si="1"/>
        <v>0</v>
      </c>
      <c r="D94" s="22">
        <f>'hàttèr szàmìtàsok'!D80</f>
        <v>250</v>
      </c>
    </row>
    <row r="95" spans="1:4" ht="18.75">
      <c r="A95" s="52" t="str">
        <f>'hàttèr szàmìtàsok'!A81</f>
        <v>Sanbitter bianco 100 cl</v>
      </c>
      <c r="B95" s="6"/>
      <c r="C95" s="5">
        <f t="shared" si="1"/>
        <v>0</v>
      </c>
      <c r="D95" s="22">
        <f>'hàttèr szàmìtàsok'!D81</f>
        <v>350</v>
      </c>
    </row>
    <row r="96" spans="1:4" ht="18.75">
      <c r="A96" s="52" t="str">
        <f>'hàttèr szàmìtàsok'!A82</f>
        <v>Sanbitter rosso 100 cl</v>
      </c>
      <c r="B96" s="6"/>
      <c r="C96" s="5">
        <f t="shared" si="1"/>
        <v>0</v>
      </c>
      <c r="D96" s="22">
        <f>'hàttèr szàmìtàsok'!D82</f>
        <v>350</v>
      </c>
    </row>
    <row r="97" spans="1:4" ht="18.75">
      <c r="A97" s="52" t="str">
        <f>'hàttèr szàmìtàsok'!A83</f>
        <v>Crodino classico 100 ml</v>
      </c>
      <c r="B97" s="6"/>
      <c r="C97" s="5">
        <f t="shared" si="1"/>
        <v>0</v>
      </c>
      <c r="D97" s="22">
        <f>'hàttèr szàmìtàsok'!D83</f>
        <v>350</v>
      </c>
    </row>
    <row r="98" spans="1:4" ht="18.75">
      <c r="A98" s="52" t="str">
        <f>'hàttèr szàmìtàsok'!A84</f>
        <v>Crodino twist agrumi 150 cl</v>
      </c>
      <c r="B98" s="6"/>
      <c r="C98" s="5">
        <f t="shared" si="1"/>
        <v>0</v>
      </c>
      <c r="D98" s="22">
        <f>'hàttèr szàmìtàsok'!D84</f>
        <v>550</v>
      </c>
    </row>
    <row r="99" spans="1:4" ht="18.75">
      <c r="A99" s="52" t="str">
        <f>'hàttèr szàmìtàsok'!A85</f>
        <v>Crodino twist frutti rossi 150 cl</v>
      </c>
      <c r="B99" s="6"/>
      <c r="C99" s="5">
        <f t="shared" si="1"/>
        <v>0</v>
      </c>
      <c r="D99" s="22">
        <f>'hàttèr szàmìtàsok'!D85</f>
        <v>550</v>
      </c>
    </row>
    <row r="100" spans="1:4" ht="18.75">
      <c r="A100" s="52" t="str">
        <f>'hàttèr szàmìtàsok'!A86</f>
        <v>Chinotto 150 cl</v>
      </c>
      <c r="B100" s="6"/>
      <c r="C100" s="5">
        <f t="shared" si="1"/>
        <v>0</v>
      </c>
      <c r="D100" s="22">
        <f>'hàttèr szàmìtàsok'!D86</f>
        <v>350</v>
      </c>
    </row>
    <row r="101" spans="1:4" ht="18.75">
      <c r="A101" s="52" t="str">
        <f>'hàttèr szàmìtàsok'!A87</f>
        <v>Aranciata san pellegrino 150cl (Narancslé)</v>
      </c>
      <c r="B101" s="6"/>
      <c r="C101" s="5">
        <f t="shared" si="1"/>
        <v>0</v>
      </c>
      <c r="D101" s="22">
        <f>'hàttèr szàmìtàsok'!D87</f>
        <v>350</v>
      </c>
    </row>
    <row r="102" spans="1:4" ht="18.75">
      <c r="A102" s="52">
        <f>'hàttèr szàmìtàsok'!A88</f>
        <v>0</v>
      </c>
      <c r="B102" s="6"/>
      <c r="C102" s="5">
        <f t="shared" si="1"/>
        <v>0</v>
      </c>
      <c r="D102" s="22">
        <f>'hàttèr szàmìtàsok'!D88</f>
        <v>0</v>
      </c>
    </row>
    <row r="103" spans="1:4" ht="18.75">
      <c r="A103" s="52" t="str">
        <f>'hàttèr szàmìtàsok'!A89</f>
        <v>menü 1</v>
      </c>
      <c r="B103" s="6"/>
      <c r="C103" s="5">
        <f t="shared" si="1"/>
        <v>0</v>
      </c>
      <c r="D103" s="22">
        <f>'hàttèr szàmìtàsok'!D89</f>
        <v>2150</v>
      </c>
    </row>
    <row r="104" spans="1:4" ht="18.75">
      <c r="A104" s="52" t="str">
        <f>'hàttèr szàmìtàsok'!A90</f>
        <v>menü 2</v>
      </c>
      <c r="B104" s="6"/>
      <c r="C104" s="5">
        <f>B104*D104</f>
        <v>0</v>
      </c>
      <c r="D104" s="22">
        <f>'hàttèr szàmìtàsok'!D90</f>
        <v>2840</v>
      </c>
    </row>
    <row r="105" spans="1:4" ht="18.75">
      <c r="A105" s="52" t="str">
        <f>'hàttèr szàmìtàsok'!A91</f>
        <v>menü 3</v>
      </c>
      <c r="B105" s="6"/>
      <c r="C105" s="5">
        <f>B105*D105</f>
        <v>0</v>
      </c>
      <c r="D105" s="22">
        <f>'hàttèr szàmìtàsok'!D91</f>
        <v>4440</v>
      </c>
    </row>
    <row r="106" spans="1:4" ht="18.75">
      <c r="A106" s="52" t="str">
        <f>'hàttèr szàmìtàsok'!A92</f>
        <v>menü 4</v>
      </c>
      <c r="B106" s="6"/>
      <c r="C106" s="5">
        <f>B106*D106</f>
        <v>0</v>
      </c>
      <c r="D106" s="22">
        <f>'hàttèr szàmìtàsok'!D92</f>
        <v>6190</v>
      </c>
    </row>
    <row r="107" spans="1:4" s="32" customFormat="1" ht="42.75" customHeight="1">
      <c r="A107" s="53" t="s">
        <v>37</v>
      </c>
      <c r="B107" s="34">
        <f>SUM(B17:B103)</f>
        <v>0</v>
      </c>
      <c r="C107" s="33">
        <f>SUM(C17:C103)</f>
        <v>0</v>
      </c>
      <c r="D107" s="31"/>
    </row>
    <row r="108" spans="1:4" ht="18.75">
      <c r="A108" s="52">
        <f>'hàttèr szàmìtàsok'!A94</f>
        <v>0</v>
      </c>
      <c r="B108" s="6"/>
      <c r="C108" s="5">
        <f t="shared" si="1"/>
        <v>0</v>
      </c>
      <c r="D108" s="22">
        <f>'hàttèr szàmìtàsok'!D94</f>
        <v>0</v>
      </c>
    </row>
    <row r="109" spans="1:4" ht="18.75">
      <c r="A109" s="52" t="str">
        <f>'hàttèr szàmìtàsok'!A95</f>
        <v>Szerviz</v>
      </c>
      <c r="B109" s="6"/>
      <c r="C109" s="5">
        <f t="shared" si="1"/>
        <v>0</v>
      </c>
      <c r="D109" s="22">
        <f>'hàttèr szàmìtàsok'!D95</f>
        <v>5000</v>
      </c>
    </row>
    <row r="110" spans="1:4" ht="18.75">
      <c r="A110" s="52" t="str">
        <f>'hàttèr szàmìtàsok'!A96</f>
        <v>Szállítás</v>
      </c>
      <c r="B110" s="6"/>
      <c r="C110" s="5">
        <f t="shared" si="1"/>
        <v>0</v>
      </c>
      <c r="D110" s="22">
        <f>'hàttèr szàmìtàsok'!D96</f>
        <v>8000</v>
      </c>
    </row>
    <row r="111" spans="1:4" ht="18.75">
      <c r="A111" s="52" t="str">
        <f>'hàttèr szàmìtàsok'!A97</f>
        <v>Pizzaszakács</v>
      </c>
      <c r="B111" s="6"/>
      <c r="C111" s="5">
        <f t="shared" si="1"/>
        <v>0</v>
      </c>
      <c r="D111" s="22">
        <f>'hàttèr szàmìtàsok'!D97</f>
        <v>12000</v>
      </c>
    </row>
    <row r="112" spans="1:4" ht="18.75">
      <c r="A112" s="52" t="str">
        <f>'hàttèr szàmìtàsok'!A98</f>
        <v>Pincér</v>
      </c>
      <c r="B112" s="6"/>
      <c r="C112" s="5">
        <f t="shared" si="1"/>
        <v>0</v>
      </c>
      <c r="D112" s="22">
        <f>'hàttèr szàmìtàsok'!D98</f>
        <v>12000</v>
      </c>
    </row>
    <row r="113" spans="1:4" ht="18.75">
      <c r="A113" s="52" t="str">
        <f>'hàttèr szàmìtàsok'!A99</f>
        <v>Sütő</v>
      </c>
      <c r="B113" s="6"/>
      <c r="C113" s="5">
        <f t="shared" si="1"/>
        <v>0</v>
      </c>
      <c r="D113" s="22">
        <f>'hàttèr szàmìtàsok'!D99</f>
        <v>8000</v>
      </c>
    </row>
    <row r="114" spans="1:4" ht="18.75">
      <c r="A114" s="52" t="str">
        <f>'hàttèr szàmìtàsok'!A100</f>
        <v>Szalváta, evőeszközök, stb</v>
      </c>
      <c r="B114" s="6"/>
      <c r="C114" s="5">
        <f t="shared" si="1"/>
        <v>0</v>
      </c>
      <c r="D114" s="22">
        <f>'hàttèr szàmìtàsok'!D100</f>
        <v>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39" zoomScaleNormal="100" zoomScaleSheetLayoutView="50" workbookViewId="0">
      <selection activeCell="B42" sqref="B42:B44"/>
    </sheetView>
  </sheetViews>
  <sheetFormatPr defaultColWidth="99.85546875" defaultRowHeight="15"/>
  <cols>
    <col min="1" max="1" width="146.28515625" bestFit="1" customWidth="1"/>
    <col min="2" max="2" width="85.42578125" bestFit="1" customWidth="1"/>
    <col min="3" max="3" width="2.140625" style="3" bestFit="1" customWidth="1"/>
    <col min="4" max="5" width="6" bestFit="1" customWidth="1"/>
    <col min="6" max="6" width="6.85546875" hidden="1" customWidth="1"/>
    <col min="7" max="7" width="102.5703125" hidden="1" customWidth="1"/>
  </cols>
  <sheetData>
    <row r="1" spans="1:9">
      <c r="H1" t="s">
        <v>196</v>
      </c>
      <c r="I1" t="s">
        <v>37</v>
      </c>
    </row>
    <row r="2" spans="1:9" ht="18.75">
      <c r="A2" s="21" t="s">
        <v>162</v>
      </c>
      <c r="B2" s="21" t="s">
        <v>86</v>
      </c>
      <c r="C2" s="44" t="s">
        <v>194</v>
      </c>
    </row>
    <row r="3" spans="1:9">
      <c r="A3" s="17" t="s">
        <v>87</v>
      </c>
      <c r="B3" s="17" t="s">
        <v>0</v>
      </c>
      <c r="C3" s="45">
        <f>'ètelek kivàlasztàsa itt'!B17</f>
        <v>0</v>
      </c>
      <c r="D3">
        <v>250</v>
      </c>
      <c r="E3">
        <f>D3*C3</f>
        <v>0</v>
      </c>
    </row>
    <row r="4" spans="1:9">
      <c r="A4" s="17" t="s">
        <v>88</v>
      </c>
      <c r="B4" s="17" t="s">
        <v>1</v>
      </c>
      <c r="C4" s="45">
        <f>'ètelek kivàlasztàsa itt'!B18</f>
        <v>0</v>
      </c>
      <c r="D4">
        <v>250</v>
      </c>
      <c r="E4">
        <f t="shared" ref="E4:E71" si="0">D4*C4</f>
        <v>0</v>
      </c>
      <c r="G4" t="s">
        <v>191</v>
      </c>
    </row>
    <row r="5" spans="1:9">
      <c r="A5" s="17" t="s">
        <v>89</v>
      </c>
      <c r="B5" s="17" t="s">
        <v>2</v>
      </c>
      <c r="C5" s="45">
        <f>'ètelek kivàlasztàsa itt'!B19</f>
        <v>0</v>
      </c>
      <c r="D5">
        <v>250</v>
      </c>
      <c r="E5">
        <f t="shared" si="0"/>
        <v>0</v>
      </c>
      <c r="G5" t="s">
        <v>192</v>
      </c>
    </row>
    <row r="6" spans="1:9">
      <c r="A6" s="17" t="s">
        <v>90</v>
      </c>
      <c r="B6" s="17" t="s">
        <v>3</v>
      </c>
      <c r="C6" s="45">
        <f>'ètelek kivàlasztàsa itt'!B20</f>
        <v>0</v>
      </c>
      <c r="D6">
        <v>250</v>
      </c>
      <c r="E6">
        <f t="shared" si="0"/>
        <v>0</v>
      </c>
      <c r="G6" t="s">
        <v>193</v>
      </c>
    </row>
    <row r="7" spans="1:9">
      <c r="A7" s="43" t="s">
        <v>199</v>
      </c>
      <c r="B7" s="43" t="s">
        <v>174</v>
      </c>
      <c r="C7" s="45">
        <f>'ètelek kivàlasztàsa itt'!B21</f>
        <v>0</v>
      </c>
      <c r="D7">
        <v>1590</v>
      </c>
      <c r="E7">
        <f t="shared" si="0"/>
        <v>0</v>
      </c>
      <c r="G7" s="43"/>
    </row>
    <row r="8" spans="1:9">
      <c r="A8" s="43" t="s">
        <v>200</v>
      </c>
      <c r="B8" s="43" t="s">
        <v>175</v>
      </c>
      <c r="C8" s="45">
        <f>'ètelek kivàlasztàsa itt'!B22</f>
        <v>0</v>
      </c>
      <c r="D8">
        <v>1690</v>
      </c>
      <c r="E8">
        <f t="shared" si="0"/>
        <v>0</v>
      </c>
      <c r="G8" s="43"/>
    </row>
    <row r="9" spans="1:9">
      <c r="A9" s="43" t="s">
        <v>201</v>
      </c>
      <c r="B9" s="43" t="s">
        <v>198</v>
      </c>
      <c r="C9" s="45">
        <f>'ètelek kivàlasztàsa itt'!B24</f>
        <v>0</v>
      </c>
      <c r="D9">
        <v>490</v>
      </c>
      <c r="E9">
        <f t="shared" si="0"/>
        <v>0</v>
      </c>
      <c r="G9" s="43"/>
    </row>
    <row r="10" spans="1:9" ht="18.75">
      <c r="A10" s="21" t="s">
        <v>91</v>
      </c>
      <c r="B10" s="21" t="s">
        <v>46</v>
      </c>
      <c r="C10" s="45" t="s">
        <v>194</v>
      </c>
    </row>
    <row r="11" spans="1:9">
      <c r="A11" s="18" t="s">
        <v>92</v>
      </c>
      <c r="B11" s="18" t="s">
        <v>47</v>
      </c>
      <c r="C11" s="45">
        <f>'ètelek kivàlasztàsa itt'!B25</f>
        <v>0</v>
      </c>
      <c r="D11">
        <v>850</v>
      </c>
      <c r="E11">
        <f t="shared" si="0"/>
        <v>0</v>
      </c>
    </row>
    <row r="12" spans="1:9">
      <c r="A12" s="20" t="s">
        <v>93</v>
      </c>
      <c r="B12" s="20" t="s">
        <v>48</v>
      </c>
      <c r="C12" s="45">
        <f>'ètelek kivàlasztàsa itt'!B26</f>
        <v>0</v>
      </c>
      <c r="D12">
        <v>850</v>
      </c>
      <c r="E12">
        <f t="shared" si="0"/>
        <v>0</v>
      </c>
    </row>
    <row r="13" spans="1:9">
      <c r="A13" s="20" t="s">
        <v>94</v>
      </c>
      <c r="B13" s="20" t="s">
        <v>49</v>
      </c>
      <c r="C13" s="45">
        <f>'ètelek kivàlasztàsa itt'!B27</f>
        <v>0</v>
      </c>
      <c r="D13">
        <v>850</v>
      </c>
      <c r="E13">
        <f t="shared" si="0"/>
        <v>0</v>
      </c>
    </row>
    <row r="14" spans="1:9">
      <c r="A14" s="20" t="s">
        <v>95</v>
      </c>
      <c r="B14" s="20" t="s">
        <v>50</v>
      </c>
      <c r="C14" s="45">
        <f>'ètelek kivàlasztàsa itt'!B28</f>
        <v>0</v>
      </c>
      <c r="D14">
        <v>850</v>
      </c>
      <c r="E14">
        <f t="shared" si="0"/>
        <v>0</v>
      </c>
    </row>
    <row r="15" spans="1:9">
      <c r="A15" s="20" t="s">
        <v>96</v>
      </c>
      <c r="B15" s="20" t="s">
        <v>51</v>
      </c>
      <c r="C15" s="45">
        <f>'ètelek kivàlasztàsa itt'!B29</f>
        <v>0</v>
      </c>
      <c r="D15">
        <v>850</v>
      </c>
      <c r="E15">
        <f t="shared" si="0"/>
        <v>0</v>
      </c>
    </row>
    <row r="16" spans="1:9">
      <c r="A16" s="20" t="s">
        <v>97</v>
      </c>
      <c r="B16" s="20" t="s">
        <v>52</v>
      </c>
      <c r="C16" s="45">
        <f>'ètelek kivàlasztàsa itt'!B30</f>
        <v>0</v>
      </c>
      <c r="D16">
        <v>850</v>
      </c>
      <c r="E16">
        <f t="shared" si="0"/>
        <v>0</v>
      </c>
    </row>
    <row r="17" spans="1:7">
      <c r="A17" s="20" t="s">
        <v>98</v>
      </c>
      <c r="B17" s="20" t="s">
        <v>53</v>
      </c>
      <c r="C17" s="45">
        <f>'ètelek kivàlasztàsa itt'!B31</f>
        <v>0</v>
      </c>
      <c r="D17">
        <v>850</v>
      </c>
      <c r="E17">
        <f t="shared" si="0"/>
        <v>0</v>
      </c>
    </row>
    <row r="18" spans="1:7" ht="18.75">
      <c r="A18" s="21" t="s">
        <v>99</v>
      </c>
      <c r="B18" s="21" t="s">
        <v>42</v>
      </c>
      <c r="C18" s="45" t="s">
        <v>194</v>
      </c>
    </row>
    <row r="19" spans="1:7">
      <c r="A19" s="17" t="s">
        <v>100</v>
      </c>
      <c r="B19" s="17" t="s">
        <v>4</v>
      </c>
      <c r="C19" s="45">
        <f>'ètelek kivàlasztàsa itt'!B33</f>
        <v>0</v>
      </c>
      <c r="D19">
        <v>300</v>
      </c>
      <c r="E19">
        <f t="shared" si="0"/>
        <v>0</v>
      </c>
    </row>
    <row r="20" spans="1:7">
      <c r="A20" s="17" t="s">
        <v>101</v>
      </c>
      <c r="B20" s="17" t="s">
        <v>5</v>
      </c>
      <c r="C20" s="45">
        <f>'ètelek kivàlasztàsa itt'!B34</f>
        <v>0</v>
      </c>
      <c r="D20">
        <v>300</v>
      </c>
      <c r="E20">
        <f t="shared" si="0"/>
        <v>0</v>
      </c>
    </row>
    <row r="21" spans="1:7">
      <c r="A21" s="17" t="s">
        <v>102</v>
      </c>
      <c r="B21" s="17" t="s">
        <v>6</v>
      </c>
      <c r="C21" s="45">
        <f>'ètelek kivàlasztàsa itt'!B35</f>
        <v>0</v>
      </c>
      <c r="D21">
        <v>300</v>
      </c>
      <c r="E21">
        <f t="shared" si="0"/>
        <v>0</v>
      </c>
    </row>
    <row r="22" spans="1:7">
      <c r="A22" s="17" t="s">
        <v>103</v>
      </c>
      <c r="B22" s="17" t="s">
        <v>7</v>
      </c>
      <c r="C22" s="45">
        <f>'ètelek kivàlasztàsa itt'!B36</f>
        <v>0</v>
      </c>
      <c r="D22">
        <v>300</v>
      </c>
      <c r="E22">
        <f t="shared" si="0"/>
        <v>0</v>
      </c>
    </row>
    <row r="23" spans="1:7">
      <c r="A23" s="17" t="s">
        <v>104</v>
      </c>
      <c r="B23" s="17" t="s">
        <v>8</v>
      </c>
      <c r="C23" s="45">
        <f>'ètelek kivàlasztàsa itt'!B37</f>
        <v>0</v>
      </c>
      <c r="D23">
        <v>300</v>
      </c>
      <c r="E23">
        <f t="shared" si="0"/>
        <v>0</v>
      </c>
    </row>
    <row r="24" spans="1:7">
      <c r="A24" s="17" t="s">
        <v>105</v>
      </c>
      <c r="B24" s="17" t="s">
        <v>9</v>
      </c>
      <c r="C24" s="45">
        <f>'ètelek kivàlasztàsa itt'!B38</f>
        <v>0</v>
      </c>
      <c r="D24">
        <v>300</v>
      </c>
      <c r="E24">
        <f t="shared" si="0"/>
        <v>0</v>
      </c>
    </row>
    <row r="25" spans="1:7">
      <c r="A25" s="42" t="s">
        <v>176</v>
      </c>
      <c r="B25" s="42" t="s">
        <v>163</v>
      </c>
      <c r="C25" s="45" t="s">
        <v>194</v>
      </c>
      <c r="D25">
        <v>300</v>
      </c>
      <c r="G25" s="42"/>
    </row>
    <row r="26" spans="1:7" ht="18.75">
      <c r="A26" s="21" t="s">
        <v>106</v>
      </c>
      <c r="B26" s="21" t="s">
        <v>41</v>
      </c>
      <c r="C26" s="45">
        <f>'ètelek kivàlasztàsa itt'!B40</f>
        <v>0</v>
      </c>
      <c r="E26">
        <f t="shared" si="0"/>
        <v>0</v>
      </c>
    </row>
    <row r="27" spans="1:7">
      <c r="A27" s="17" t="s">
        <v>107</v>
      </c>
      <c r="B27" s="17" t="s">
        <v>10</v>
      </c>
      <c r="C27" s="45">
        <f>'ètelek kivàlasztàsa itt'!B41</f>
        <v>0</v>
      </c>
      <c r="D27">
        <v>350</v>
      </c>
      <c r="E27">
        <f t="shared" si="0"/>
        <v>0</v>
      </c>
    </row>
    <row r="28" spans="1:7">
      <c r="A28" s="17" t="s">
        <v>108</v>
      </c>
      <c r="B28" s="17" t="s">
        <v>11</v>
      </c>
      <c r="C28" s="45">
        <f>'ètelek kivàlasztàsa itt'!B42</f>
        <v>0</v>
      </c>
      <c r="D28">
        <v>350</v>
      </c>
      <c r="E28">
        <f t="shared" si="0"/>
        <v>0</v>
      </c>
    </row>
    <row r="29" spans="1:7">
      <c r="A29" s="17" t="s">
        <v>109</v>
      </c>
      <c r="B29" s="17" t="s">
        <v>12</v>
      </c>
      <c r="C29" s="45">
        <f>'ètelek kivàlasztàsa itt'!B43</f>
        <v>0</v>
      </c>
      <c r="D29">
        <v>350</v>
      </c>
      <c r="E29">
        <f t="shared" si="0"/>
        <v>0</v>
      </c>
    </row>
    <row r="30" spans="1:7">
      <c r="A30" s="17" t="s">
        <v>110</v>
      </c>
      <c r="B30" s="17" t="s">
        <v>13</v>
      </c>
      <c r="C30" s="45">
        <f>'ètelek kivàlasztàsa itt'!B44</f>
        <v>0</v>
      </c>
      <c r="D30">
        <v>350</v>
      </c>
      <c r="E30">
        <f t="shared" si="0"/>
        <v>0</v>
      </c>
    </row>
    <row r="31" spans="1:7">
      <c r="A31" s="17" t="s">
        <v>111</v>
      </c>
      <c r="B31" s="17" t="s">
        <v>14</v>
      </c>
      <c r="C31" s="45">
        <f>'ètelek kivàlasztàsa itt'!B45</f>
        <v>0</v>
      </c>
      <c r="D31">
        <v>350</v>
      </c>
      <c r="E31">
        <f t="shared" si="0"/>
        <v>0</v>
      </c>
    </row>
    <row r="32" spans="1:7">
      <c r="A32" s="17" t="s">
        <v>112</v>
      </c>
      <c r="B32" s="17" t="s">
        <v>15</v>
      </c>
      <c r="C32" s="45">
        <f>'ètelek kivàlasztàsa itt'!B46</f>
        <v>0</v>
      </c>
      <c r="D32">
        <v>350</v>
      </c>
      <c r="E32">
        <f t="shared" si="0"/>
        <v>0</v>
      </c>
    </row>
    <row r="33" spans="1:7">
      <c r="A33" s="17" t="s">
        <v>113</v>
      </c>
      <c r="B33" s="17" t="s">
        <v>16</v>
      </c>
      <c r="C33" s="45">
        <f>'ètelek kivàlasztàsa itt'!B47</f>
        <v>0</v>
      </c>
      <c r="D33">
        <v>350</v>
      </c>
      <c r="E33">
        <f t="shared" si="0"/>
        <v>0</v>
      </c>
    </row>
    <row r="34" spans="1:7">
      <c r="A34" s="17" t="s">
        <v>114</v>
      </c>
      <c r="B34" s="17" t="s">
        <v>17</v>
      </c>
      <c r="C34" s="45">
        <f>'ètelek kivàlasztàsa itt'!B48</f>
        <v>0</v>
      </c>
      <c r="D34">
        <v>350</v>
      </c>
      <c r="E34">
        <f t="shared" si="0"/>
        <v>0</v>
      </c>
    </row>
    <row r="35" spans="1:7" ht="18.75">
      <c r="A35" s="21" t="s">
        <v>115</v>
      </c>
      <c r="B35" s="21" t="s">
        <v>43</v>
      </c>
      <c r="C35" s="45" t="s">
        <v>194</v>
      </c>
    </row>
    <row r="36" spans="1:7">
      <c r="A36" s="17" t="s">
        <v>119</v>
      </c>
      <c r="B36" s="17" t="s">
        <v>18</v>
      </c>
      <c r="C36" s="45">
        <f>'ètelek kivàlasztàsa itt'!B50</f>
        <v>0</v>
      </c>
      <c r="D36">
        <v>200</v>
      </c>
      <c r="E36">
        <f t="shared" si="0"/>
        <v>0</v>
      </c>
      <c r="G36" t="s">
        <v>37</v>
      </c>
    </row>
    <row r="37" spans="1:7">
      <c r="A37" s="17" t="s">
        <v>116</v>
      </c>
      <c r="B37" s="17" t="s">
        <v>19</v>
      </c>
      <c r="C37" s="45">
        <f>'ètelek kivàlasztàsa itt'!B51</f>
        <v>0</v>
      </c>
      <c r="D37">
        <v>200</v>
      </c>
      <c r="E37">
        <f t="shared" si="0"/>
        <v>0</v>
      </c>
    </row>
    <row r="38" spans="1:7">
      <c r="A38" s="17" t="s">
        <v>117</v>
      </c>
      <c r="B38" s="17" t="s">
        <v>20</v>
      </c>
      <c r="C38" s="45">
        <f>'ètelek kivàlasztàsa itt'!B52</f>
        <v>0</v>
      </c>
      <c r="D38">
        <v>200</v>
      </c>
      <c r="E38">
        <f t="shared" si="0"/>
        <v>0</v>
      </c>
    </row>
    <row r="39" spans="1:7">
      <c r="A39" s="17" t="s">
        <v>118</v>
      </c>
      <c r="B39" s="17" t="s">
        <v>21</v>
      </c>
      <c r="C39" s="45">
        <f>'ètelek kivàlasztàsa itt'!B53</f>
        <v>0</v>
      </c>
      <c r="D39">
        <v>200</v>
      </c>
      <c r="E39">
        <f t="shared" si="0"/>
        <v>0</v>
      </c>
    </row>
    <row r="40" spans="1:7">
      <c r="A40" s="17" t="s">
        <v>120</v>
      </c>
      <c r="B40" s="17" t="s">
        <v>22</v>
      </c>
      <c r="C40" s="45">
        <f>'ètelek kivàlasztàsa itt'!B54</f>
        <v>0</v>
      </c>
      <c r="D40">
        <v>200</v>
      </c>
      <c r="E40">
        <f t="shared" si="0"/>
        <v>0</v>
      </c>
    </row>
    <row r="41" spans="1:7">
      <c r="A41" s="17" t="s">
        <v>121</v>
      </c>
      <c r="B41" s="17" t="s">
        <v>23</v>
      </c>
      <c r="C41" s="45">
        <f>'ètelek kivàlasztàsa itt'!B55</f>
        <v>0</v>
      </c>
      <c r="D41">
        <v>200</v>
      </c>
      <c r="E41">
        <f t="shared" si="0"/>
        <v>0</v>
      </c>
    </row>
    <row r="42" spans="1:7">
      <c r="A42" s="55" t="s">
        <v>202</v>
      </c>
      <c r="B42" s="43" t="s">
        <v>197</v>
      </c>
      <c r="C42" s="45">
        <f>'ètelek kivàlasztàsa itt'!B56</f>
        <v>0</v>
      </c>
      <c r="D42">
        <v>200</v>
      </c>
      <c r="E42">
        <f t="shared" si="0"/>
        <v>0</v>
      </c>
    </row>
    <row r="43" spans="1:7">
      <c r="A43" s="17" t="s">
        <v>204</v>
      </c>
      <c r="B43" s="43" t="s">
        <v>205</v>
      </c>
      <c r="C43" s="45">
        <f>'ètelek kivàlasztàsa itt'!B57</f>
        <v>0</v>
      </c>
      <c r="D43">
        <v>200</v>
      </c>
      <c r="E43">
        <f t="shared" si="0"/>
        <v>0</v>
      </c>
    </row>
    <row r="44" spans="1:7">
      <c r="A44" s="17" t="s">
        <v>203</v>
      </c>
      <c r="B44" s="43" t="s">
        <v>206</v>
      </c>
      <c r="C44" s="45">
        <f>'ètelek kivàlasztàsa itt'!B58</f>
        <v>0</v>
      </c>
      <c r="D44">
        <v>200</v>
      </c>
      <c r="E44">
        <f t="shared" si="0"/>
        <v>0</v>
      </c>
    </row>
    <row r="45" spans="1:7" ht="18.75">
      <c r="A45" s="21" t="s">
        <v>122</v>
      </c>
      <c r="B45" s="21" t="s">
        <v>73</v>
      </c>
      <c r="C45" s="45" t="s">
        <v>194</v>
      </c>
    </row>
    <row r="46" spans="1:7">
      <c r="A46" s="16" t="s">
        <v>123</v>
      </c>
      <c r="B46" s="16" t="s">
        <v>54</v>
      </c>
      <c r="C46" s="45">
        <f>'ètelek kivàlasztàsa itt'!B57</f>
        <v>0</v>
      </c>
      <c r="D46">
        <v>400</v>
      </c>
      <c r="E46">
        <f t="shared" si="0"/>
        <v>0</v>
      </c>
    </row>
    <row r="47" spans="1:7">
      <c r="A47" s="16" t="s">
        <v>124</v>
      </c>
      <c r="B47" s="16" t="s">
        <v>55</v>
      </c>
      <c r="C47" s="45">
        <f>'ètelek kivàlasztàsa itt'!B58</f>
        <v>0</v>
      </c>
      <c r="D47">
        <v>400</v>
      </c>
      <c r="E47">
        <f t="shared" si="0"/>
        <v>0</v>
      </c>
    </row>
    <row r="48" spans="1:7">
      <c r="A48" s="16" t="s">
        <v>125</v>
      </c>
      <c r="B48" s="16" t="s">
        <v>56</v>
      </c>
      <c r="C48" s="45">
        <f>'ètelek kivàlasztàsa itt'!B59</f>
        <v>0</v>
      </c>
      <c r="D48">
        <v>400</v>
      </c>
      <c r="E48">
        <f t="shared" si="0"/>
        <v>0</v>
      </c>
    </row>
    <row r="49" spans="1:7">
      <c r="A49" s="16" t="s">
        <v>126</v>
      </c>
      <c r="B49" s="16" t="s">
        <v>57</v>
      </c>
      <c r="C49" s="45">
        <f>'ètelek kivàlasztàsa itt'!B60</f>
        <v>0</v>
      </c>
      <c r="D49">
        <v>400</v>
      </c>
      <c r="E49">
        <f t="shared" si="0"/>
        <v>0</v>
      </c>
    </row>
    <row r="50" spans="1:7">
      <c r="A50" s="16" t="s">
        <v>127</v>
      </c>
      <c r="B50" s="16" t="s">
        <v>58</v>
      </c>
      <c r="C50" s="45">
        <f>'ètelek kivàlasztàsa itt'!B61</f>
        <v>0</v>
      </c>
      <c r="D50">
        <v>400</v>
      </c>
      <c r="E50">
        <f t="shared" si="0"/>
        <v>0</v>
      </c>
    </row>
    <row r="51" spans="1:7" ht="18.75">
      <c r="A51" s="21" t="s">
        <v>128</v>
      </c>
      <c r="B51" s="21" t="s">
        <v>44</v>
      </c>
      <c r="C51" s="45" t="s">
        <v>194</v>
      </c>
    </row>
    <row r="52" spans="1:7">
      <c r="A52" s="17" t="s">
        <v>129</v>
      </c>
      <c r="B52" s="17" t="s">
        <v>24</v>
      </c>
      <c r="C52" s="45">
        <f>'ètelek kivàlasztàsa itt'!B63</f>
        <v>0</v>
      </c>
      <c r="D52">
        <v>200</v>
      </c>
      <c r="E52">
        <f t="shared" si="0"/>
        <v>0</v>
      </c>
    </row>
    <row r="53" spans="1:7">
      <c r="A53" s="17" t="s">
        <v>130</v>
      </c>
      <c r="B53" s="17" t="s">
        <v>25</v>
      </c>
      <c r="C53" s="45">
        <f>'ètelek kivàlasztàsa itt'!B64</f>
        <v>0</v>
      </c>
      <c r="D53">
        <v>200</v>
      </c>
      <c r="E53">
        <f t="shared" si="0"/>
        <v>0</v>
      </c>
    </row>
    <row r="54" spans="1:7">
      <c r="A54" s="17" t="s">
        <v>131</v>
      </c>
      <c r="B54" s="17" t="s">
        <v>26</v>
      </c>
      <c r="C54" s="45">
        <f>'ètelek kivàlasztàsa itt'!B65</f>
        <v>0</v>
      </c>
      <c r="D54">
        <v>200</v>
      </c>
      <c r="E54">
        <f t="shared" si="0"/>
        <v>0</v>
      </c>
    </row>
    <row r="55" spans="1:7">
      <c r="A55" s="17" t="s">
        <v>132</v>
      </c>
      <c r="B55" s="17" t="s">
        <v>27</v>
      </c>
      <c r="C55" s="45">
        <f>'ètelek kivàlasztàsa itt'!B66</f>
        <v>0</v>
      </c>
      <c r="D55">
        <v>200</v>
      </c>
      <c r="E55">
        <f t="shared" si="0"/>
        <v>0</v>
      </c>
    </row>
    <row r="56" spans="1:7">
      <c r="A56" s="17" t="s">
        <v>133</v>
      </c>
      <c r="B56" s="17" t="s">
        <v>28</v>
      </c>
      <c r="C56" s="45">
        <f>'ètelek kivàlasztàsa itt'!B67</f>
        <v>0</v>
      </c>
      <c r="D56">
        <v>200</v>
      </c>
      <c r="E56">
        <f t="shared" si="0"/>
        <v>0</v>
      </c>
    </row>
    <row r="57" spans="1:7">
      <c r="A57" s="17" t="s">
        <v>134</v>
      </c>
      <c r="B57" s="17" t="s">
        <v>29</v>
      </c>
      <c r="C57" s="45">
        <f>'ètelek kivàlasztàsa itt'!B68</f>
        <v>0</v>
      </c>
      <c r="D57">
        <v>200</v>
      </c>
      <c r="E57">
        <f t="shared" si="0"/>
        <v>0</v>
      </c>
    </row>
    <row r="58" spans="1:7">
      <c r="A58" s="17" t="s">
        <v>135</v>
      </c>
      <c r="B58" s="17" t="s">
        <v>30</v>
      </c>
      <c r="C58" s="45">
        <f>'ètelek kivàlasztàsa itt'!B69</f>
        <v>0</v>
      </c>
      <c r="D58">
        <v>200</v>
      </c>
      <c r="E58">
        <f t="shared" si="0"/>
        <v>0</v>
      </c>
    </row>
    <row r="59" spans="1:7">
      <c r="A59" s="17" t="s">
        <v>136</v>
      </c>
      <c r="B59" s="17" t="s">
        <v>31</v>
      </c>
      <c r="C59" s="45">
        <f>'ètelek kivàlasztàsa itt'!B70</f>
        <v>0</v>
      </c>
      <c r="D59">
        <v>200</v>
      </c>
      <c r="E59">
        <f t="shared" si="0"/>
        <v>0</v>
      </c>
    </row>
    <row r="60" spans="1:7">
      <c r="A60" s="19" t="s">
        <v>137</v>
      </c>
      <c r="B60" s="19" t="s">
        <v>45</v>
      </c>
      <c r="C60" s="45">
        <f>'ètelek kivàlasztàsa itt'!B71</f>
        <v>0</v>
      </c>
      <c r="D60">
        <v>200</v>
      </c>
      <c r="E60">
        <f t="shared" si="0"/>
        <v>0</v>
      </c>
    </row>
    <row r="61" spans="1:7" ht="18.75">
      <c r="A61" s="37" t="s">
        <v>186</v>
      </c>
      <c r="B61" s="37" t="s">
        <v>187</v>
      </c>
      <c r="C61" s="45" t="s">
        <v>194</v>
      </c>
      <c r="G61" s="37"/>
    </row>
    <row r="62" spans="1:7">
      <c r="A62" s="38" t="s">
        <v>177</v>
      </c>
      <c r="B62" s="38" t="s">
        <v>164</v>
      </c>
      <c r="C62" s="45">
        <f>'ètelek kivàlasztàsa itt'!B73</f>
        <v>0</v>
      </c>
      <c r="D62">
        <v>1490</v>
      </c>
      <c r="E62">
        <f t="shared" si="0"/>
        <v>0</v>
      </c>
      <c r="G62" s="38"/>
    </row>
    <row r="63" spans="1:7">
      <c r="A63" s="38" t="s">
        <v>178</v>
      </c>
      <c r="B63" s="38" t="s">
        <v>165</v>
      </c>
      <c r="C63" s="45">
        <f>'ètelek kivàlasztàsa itt'!B74</f>
        <v>0</v>
      </c>
      <c r="D63">
        <v>1490</v>
      </c>
      <c r="E63">
        <f t="shared" si="0"/>
        <v>0</v>
      </c>
      <c r="G63" s="38"/>
    </row>
    <row r="64" spans="1:7">
      <c r="A64" s="38" t="s">
        <v>179</v>
      </c>
      <c r="B64" s="38" t="s">
        <v>166</v>
      </c>
      <c r="C64" s="45">
        <f>'ètelek kivàlasztàsa itt'!B75</f>
        <v>0</v>
      </c>
      <c r="D64">
        <v>1490</v>
      </c>
      <c r="E64">
        <f t="shared" si="0"/>
        <v>0</v>
      </c>
      <c r="G64" s="38"/>
    </row>
    <row r="65" spans="1:7" ht="37.5" customHeight="1">
      <c r="A65" s="38" t="s">
        <v>180</v>
      </c>
      <c r="B65" s="38" t="s">
        <v>167</v>
      </c>
      <c r="C65" s="45">
        <f>'ètelek kivàlasztàsa itt'!B76</f>
        <v>0</v>
      </c>
      <c r="D65">
        <v>1490</v>
      </c>
      <c r="E65">
        <f t="shared" si="0"/>
        <v>0</v>
      </c>
      <c r="G65" s="40"/>
    </row>
    <row r="66" spans="1:7" ht="18.75">
      <c r="A66" s="37" t="s">
        <v>189</v>
      </c>
      <c r="B66" s="37" t="s">
        <v>188</v>
      </c>
      <c r="C66" s="45">
        <f>'ètelek kivàlasztàsa itt'!B77</f>
        <v>0</v>
      </c>
      <c r="E66">
        <f t="shared" si="0"/>
        <v>0</v>
      </c>
      <c r="G66" s="37"/>
    </row>
    <row r="67" spans="1:7">
      <c r="A67" s="39" t="s">
        <v>185</v>
      </c>
      <c r="B67" s="39" t="s">
        <v>168</v>
      </c>
      <c r="C67" s="45">
        <f>'ètelek kivàlasztàsa itt'!B78</f>
        <v>0</v>
      </c>
      <c r="D67">
        <v>1690</v>
      </c>
      <c r="E67">
        <f t="shared" si="0"/>
        <v>0</v>
      </c>
      <c r="G67" s="41"/>
    </row>
    <row r="68" spans="1:7" ht="18.75">
      <c r="A68" s="21" t="s">
        <v>138</v>
      </c>
      <c r="B68" s="21" t="s">
        <v>74</v>
      </c>
      <c r="C68" s="45">
        <f>'ètelek kivàlasztàsa itt'!B79</f>
        <v>0</v>
      </c>
      <c r="E68">
        <f t="shared" si="0"/>
        <v>0</v>
      </c>
    </row>
    <row r="69" spans="1:7">
      <c r="A69" s="16" t="s">
        <v>154</v>
      </c>
      <c r="B69" s="16" t="s">
        <v>77</v>
      </c>
      <c r="C69" s="45">
        <f>'ètelek kivàlasztàsa itt'!B80</f>
        <v>0</v>
      </c>
      <c r="D69">
        <v>250</v>
      </c>
      <c r="E69">
        <f t="shared" si="0"/>
        <v>0</v>
      </c>
    </row>
    <row r="70" spans="1:7">
      <c r="A70" s="16" t="s">
        <v>155</v>
      </c>
      <c r="B70" s="16" t="s">
        <v>78</v>
      </c>
      <c r="C70" s="45">
        <f>'ètelek kivàlasztàsa itt'!B81</f>
        <v>0</v>
      </c>
      <c r="D70">
        <v>250</v>
      </c>
      <c r="E70">
        <f t="shared" si="0"/>
        <v>0</v>
      </c>
    </row>
    <row r="71" spans="1:7">
      <c r="A71" s="16" t="s">
        <v>156</v>
      </c>
      <c r="B71" s="16" t="s">
        <v>79</v>
      </c>
      <c r="C71" s="45">
        <f>'ètelek kivàlasztàsa itt'!B82</f>
        <v>0</v>
      </c>
      <c r="D71">
        <v>250</v>
      </c>
      <c r="E71">
        <f t="shared" si="0"/>
        <v>0</v>
      </c>
    </row>
    <row r="72" spans="1:7">
      <c r="A72" s="16" t="s">
        <v>157</v>
      </c>
      <c r="B72" s="16" t="s">
        <v>59</v>
      </c>
      <c r="C72" s="45">
        <f>'ètelek kivàlasztàsa itt'!B83</f>
        <v>0</v>
      </c>
      <c r="D72">
        <v>250</v>
      </c>
      <c r="E72">
        <f t="shared" ref="E72:E100" si="1">D72*C72</f>
        <v>0</v>
      </c>
    </row>
    <row r="73" spans="1:7">
      <c r="A73" s="16" t="s">
        <v>158</v>
      </c>
      <c r="B73" s="16" t="s">
        <v>60</v>
      </c>
      <c r="C73" s="45">
        <f>'ètelek kivàlasztàsa itt'!B84</f>
        <v>0</v>
      </c>
      <c r="D73">
        <v>250</v>
      </c>
      <c r="E73">
        <f t="shared" si="1"/>
        <v>0</v>
      </c>
    </row>
    <row r="74" spans="1:7">
      <c r="A74" s="16" t="s">
        <v>159</v>
      </c>
      <c r="B74" s="16" t="s">
        <v>61</v>
      </c>
      <c r="C74" s="45">
        <f>'ètelek kivàlasztàsa itt'!B85</f>
        <v>0</v>
      </c>
      <c r="D74">
        <v>250</v>
      </c>
      <c r="E74">
        <f t="shared" si="1"/>
        <v>0</v>
      </c>
    </row>
    <row r="75" spans="1:7">
      <c r="A75" s="16" t="s">
        <v>160</v>
      </c>
      <c r="B75" s="16" t="s">
        <v>62</v>
      </c>
      <c r="C75" s="45">
        <f>'ètelek kivàlasztàsa itt'!B86</f>
        <v>0</v>
      </c>
      <c r="D75">
        <v>250</v>
      </c>
      <c r="E75">
        <f t="shared" si="1"/>
        <v>0</v>
      </c>
    </row>
    <row r="76" spans="1:7">
      <c r="A76" s="16" t="s">
        <v>161</v>
      </c>
      <c r="B76" s="16" t="s">
        <v>63</v>
      </c>
      <c r="C76" s="45">
        <f>'ètelek kivàlasztàsa itt'!B87</f>
        <v>0</v>
      </c>
      <c r="D76">
        <v>650</v>
      </c>
      <c r="E76">
        <f t="shared" si="1"/>
        <v>0</v>
      </c>
    </row>
    <row r="77" spans="1:7" ht="18.75">
      <c r="A77" s="21" t="s">
        <v>169</v>
      </c>
      <c r="B77" s="21" t="s">
        <v>169</v>
      </c>
      <c r="C77" s="45">
        <f>'ètelek kivàlasztàsa itt'!B88</f>
        <v>0</v>
      </c>
      <c r="E77">
        <f t="shared" si="1"/>
        <v>0</v>
      </c>
    </row>
    <row r="78" spans="1:7">
      <c r="A78" s="16" t="s">
        <v>190</v>
      </c>
      <c r="B78" s="16" t="s">
        <v>195</v>
      </c>
      <c r="C78" s="45">
        <f>'ètelek kivàlasztàsa itt'!B89</f>
        <v>0</v>
      </c>
      <c r="D78">
        <v>550</v>
      </c>
      <c r="E78">
        <f t="shared" si="1"/>
        <v>0</v>
      </c>
    </row>
    <row r="79" spans="1:7" ht="18.75">
      <c r="A79" s="21" t="s">
        <v>139</v>
      </c>
      <c r="B79" s="21" t="s">
        <v>72</v>
      </c>
      <c r="C79" s="45">
        <f>'ètelek kivàlasztàsa itt'!B90</f>
        <v>0</v>
      </c>
      <c r="E79">
        <f t="shared" si="1"/>
        <v>0</v>
      </c>
    </row>
    <row r="80" spans="1:7">
      <c r="A80" s="16" t="s">
        <v>141</v>
      </c>
      <c r="B80" s="16" t="s">
        <v>64</v>
      </c>
      <c r="C80" s="45">
        <f>'ètelek kivàlasztàsa itt'!B91</f>
        <v>0</v>
      </c>
      <c r="D80">
        <v>250</v>
      </c>
      <c r="E80">
        <f t="shared" si="1"/>
        <v>0</v>
      </c>
    </row>
    <row r="81" spans="1:7">
      <c r="A81" s="16" t="s">
        <v>65</v>
      </c>
      <c r="B81" s="16" t="s">
        <v>65</v>
      </c>
      <c r="C81" s="45">
        <f>'ètelek kivàlasztàsa itt'!B92</f>
        <v>0</v>
      </c>
      <c r="D81">
        <v>350</v>
      </c>
      <c r="E81">
        <f t="shared" si="1"/>
        <v>0</v>
      </c>
    </row>
    <row r="82" spans="1:7">
      <c r="A82" s="16" t="s">
        <v>66</v>
      </c>
      <c r="B82" s="16" t="s">
        <v>66</v>
      </c>
      <c r="C82" s="45">
        <f>'ètelek kivàlasztàsa itt'!B93</f>
        <v>0</v>
      </c>
      <c r="D82">
        <v>350</v>
      </c>
      <c r="E82">
        <f t="shared" si="1"/>
        <v>0</v>
      </c>
    </row>
    <row r="83" spans="1:7">
      <c r="A83" s="16" t="s">
        <v>67</v>
      </c>
      <c r="B83" s="16" t="s">
        <v>67</v>
      </c>
      <c r="C83" s="45">
        <f>'ètelek kivàlasztàsa itt'!B94</f>
        <v>0</v>
      </c>
      <c r="D83">
        <v>350</v>
      </c>
      <c r="E83">
        <f t="shared" si="1"/>
        <v>0</v>
      </c>
    </row>
    <row r="84" spans="1:7">
      <c r="A84" s="16" t="s">
        <v>68</v>
      </c>
      <c r="B84" s="16" t="s">
        <v>68</v>
      </c>
      <c r="C84" s="45">
        <f>'ètelek kivàlasztàsa itt'!B95</f>
        <v>0</v>
      </c>
      <c r="D84">
        <v>550</v>
      </c>
      <c r="E84">
        <f t="shared" si="1"/>
        <v>0</v>
      </c>
    </row>
    <row r="85" spans="1:7">
      <c r="A85" s="16" t="s">
        <v>69</v>
      </c>
      <c r="B85" s="16" t="s">
        <v>69</v>
      </c>
      <c r="C85" s="45">
        <f>'ètelek kivàlasztàsa itt'!B96</f>
        <v>0</v>
      </c>
      <c r="D85">
        <v>550</v>
      </c>
      <c r="E85">
        <f t="shared" si="1"/>
        <v>0</v>
      </c>
    </row>
    <row r="86" spans="1:7">
      <c r="A86" s="16" t="s">
        <v>70</v>
      </c>
      <c r="B86" s="16" t="s">
        <v>70</v>
      </c>
      <c r="C86" s="45">
        <f>'ètelek kivàlasztàsa itt'!B97</f>
        <v>0</v>
      </c>
      <c r="D86">
        <v>350</v>
      </c>
      <c r="E86">
        <f t="shared" si="1"/>
        <v>0</v>
      </c>
    </row>
    <row r="87" spans="1:7">
      <c r="A87" s="16" t="s">
        <v>140</v>
      </c>
      <c r="B87" s="16" t="s">
        <v>71</v>
      </c>
      <c r="C87" s="45">
        <f>'ètelek kivàlasztàsa itt'!B98</f>
        <v>0</v>
      </c>
      <c r="D87">
        <v>350</v>
      </c>
      <c r="E87">
        <f t="shared" si="1"/>
        <v>0</v>
      </c>
    </row>
    <row r="88" spans="1:7">
      <c r="A88" s="1"/>
      <c r="B88" s="1"/>
      <c r="C88" s="45">
        <f>'ètelek kivàlasztàsa itt'!B99</f>
        <v>0</v>
      </c>
      <c r="E88">
        <f t="shared" si="1"/>
        <v>0</v>
      </c>
    </row>
    <row r="89" spans="1:7">
      <c r="A89" s="30" t="s">
        <v>181</v>
      </c>
      <c r="B89" s="30" t="s">
        <v>170</v>
      </c>
      <c r="C89" s="45">
        <f>'ètelek kivàlasztàsa itt'!B100</f>
        <v>0</v>
      </c>
      <c r="D89" s="32">
        <v>2150</v>
      </c>
      <c r="E89">
        <f t="shared" si="1"/>
        <v>0</v>
      </c>
      <c r="G89" s="36"/>
    </row>
    <row r="90" spans="1:7">
      <c r="A90" s="30" t="s">
        <v>182</v>
      </c>
      <c r="B90" s="30" t="s">
        <v>171</v>
      </c>
      <c r="C90" s="45">
        <f>'ètelek kivàlasztàsa itt'!B101</f>
        <v>0</v>
      </c>
      <c r="D90" s="32">
        <v>2840</v>
      </c>
      <c r="E90">
        <f t="shared" si="1"/>
        <v>0</v>
      </c>
      <c r="G90" s="36"/>
    </row>
    <row r="91" spans="1:7">
      <c r="A91" s="30" t="s">
        <v>183</v>
      </c>
      <c r="B91" s="30" t="s">
        <v>172</v>
      </c>
      <c r="C91" s="45">
        <f>'ètelek kivàlasztàsa itt'!B102</f>
        <v>0</v>
      </c>
      <c r="D91" s="32">
        <v>4440</v>
      </c>
      <c r="E91">
        <f t="shared" si="1"/>
        <v>0</v>
      </c>
      <c r="G91" s="36"/>
    </row>
    <row r="92" spans="1:7">
      <c r="A92" s="30" t="s">
        <v>184</v>
      </c>
      <c r="B92" s="30" t="s">
        <v>173</v>
      </c>
      <c r="C92" s="45">
        <f>'ètelek kivàlasztàsa itt'!B103</f>
        <v>0</v>
      </c>
      <c r="D92" s="32">
        <v>6190</v>
      </c>
      <c r="E92">
        <f t="shared" si="1"/>
        <v>0</v>
      </c>
      <c r="G92" s="36"/>
    </row>
    <row r="93" spans="1:7">
      <c r="A93" s="1"/>
      <c r="B93" s="1"/>
      <c r="C93" s="45"/>
      <c r="E93">
        <f t="shared" si="1"/>
        <v>0</v>
      </c>
    </row>
    <row r="94" spans="1:7">
      <c r="A94" s="1"/>
      <c r="B94" s="1"/>
      <c r="C94" s="45"/>
      <c r="E94">
        <f>SUM(E3:E93)</f>
        <v>0</v>
      </c>
    </row>
    <row r="95" spans="1:7">
      <c r="A95" s="2" t="s">
        <v>142</v>
      </c>
      <c r="B95" s="2" t="s">
        <v>32</v>
      </c>
      <c r="C95" s="46">
        <f>'ètelek kivàlasztàsa itt'!B8</f>
        <v>1</v>
      </c>
      <c r="D95">
        <v>5000</v>
      </c>
      <c r="E95">
        <f t="shared" si="1"/>
        <v>5000</v>
      </c>
    </row>
    <row r="96" spans="1:7">
      <c r="A96" s="2" t="s">
        <v>143</v>
      </c>
      <c r="B96" s="2" t="s">
        <v>36</v>
      </c>
      <c r="C96" s="46">
        <f>'ètelek kivàlasztàsa itt'!B9</f>
        <v>1</v>
      </c>
      <c r="D96">
        <v>8000</v>
      </c>
      <c r="E96">
        <f t="shared" si="1"/>
        <v>8000</v>
      </c>
    </row>
    <row r="97" spans="1:5">
      <c r="A97" s="8" t="s">
        <v>83</v>
      </c>
      <c r="B97" s="8" t="s">
        <v>33</v>
      </c>
      <c r="C97" s="46">
        <f>'ètelek kivàlasztàsa itt'!B10</f>
        <v>0</v>
      </c>
      <c r="D97">
        <v>12000</v>
      </c>
      <c r="E97">
        <f t="shared" si="1"/>
        <v>0</v>
      </c>
    </row>
    <row r="98" spans="1:5">
      <c r="A98" s="8" t="s">
        <v>84</v>
      </c>
      <c r="B98" s="8" t="s">
        <v>34</v>
      </c>
      <c r="C98" s="46">
        <f>'ètelek kivàlasztàsa itt'!B11</f>
        <v>0</v>
      </c>
      <c r="D98">
        <v>12000</v>
      </c>
      <c r="E98">
        <f t="shared" si="1"/>
        <v>0</v>
      </c>
    </row>
    <row r="99" spans="1:5">
      <c r="A99" s="8" t="s">
        <v>85</v>
      </c>
      <c r="B99" s="8" t="s">
        <v>40</v>
      </c>
      <c r="C99" s="46">
        <f>'ètelek kivàlasztàsa itt'!B12</f>
        <v>0</v>
      </c>
      <c r="D99">
        <v>8000</v>
      </c>
      <c r="E99">
        <f t="shared" si="1"/>
        <v>0</v>
      </c>
    </row>
    <row r="100" spans="1:5">
      <c r="A100" s="8" t="s">
        <v>144</v>
      </c>
      <c r="B100" s="8" t="s">
        <v>35</v>
      </c>
      <c r="C100" s="46">
        <f>'ètelek kivàlasztàsa itt'!B13</f>
        <v>1</v>
      </c>
      <c r="D100">
        <v>300</v>
      </c>
      <c r="E100">
        <f t="shared" si="1"/>
        <v>300</v>
      </c>
    </row>
    <row r="101" spans="1:5">
      <c r="E101">
        <f>SUM(E95:E100)</f>
        <v>13300</v>
      </c>
    </row>
  </sheetData>
  <autoFilter ref="A1:F101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àrajànlat</vt:lpstr>
      <vt:lpstr>ètelek kivàlasztàsa itt</vt:lpstr>
      <vt:lpstr>hàttèr szàmìtàsok</vt:lpstr>
      <vt:lpstr>'hàttèr szàmìtàsok'!Area_stampa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2018-07-24T10:30:11Z</cp:lastPrinted>
  <dcterms:created xsi:type="dcterms:W3CDTF">2018-05-28T08:19:07Z</dcterms:created>
  <dcterms:modified xsi:type="dcterms:W3CDTF">2018-07-26T12:17:41Z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777264771</vt:i4>
  </property>
  <property fmtid="{D5CDD505-2E9C-101B-9397-08002B2CF9AE}" pid="3" name="_NewReviewCycle">
    <vt:lpwstr/>
  </property>
  <property fmtid="{D5CDD505-2E9C-101B-9397-08002B2CF9AE}" pid="4" name="_EmailSubject">
    <vt:lpwstr>Exxonmobil lunch order July 25 - 11:45h</vt:lpwstr>
  </property>
  <property fmtid="{D5CDD505-2E9C-101B-9397-08002B2CF9AE}" pid="5" name="_AuthorEmail">
    <vt:lpwstr>agnesgabriella.zingale@exxonmobil.com</vt:lpwstr>
  </property>
  <property fmtid="{D5CDD505-2E9C-101B-9397-08002B2CF9AE}" pid="6" name="_AuthorEmailDisplayName">
    <vt:lpwstr>Zingale, Agnes Gabriella</vt:lpwstr>
  </property>
  <property fmtid="{D5CDD505-2E9C-101B-9397-08002B2CF9AE}" pid="7" name="_ReviewingToolsShownOnce">
    <vt:lpwstr/>
  </property>
</Properties>
</file>